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28" windowWidth="15012" windowHeight="926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<sst xmlns="http://schemas.openxmlformats.org/spreadsheetml/2006/main" count="144" uniqueCount="140">
  <si>
    <t>Table 34: Graduate Degrees Awarded by Ethnicity &amp; Sex</t>
  </si>
  <si>
    <t>Total</t>
  </si>
  <si>
    <t>Race/ Ethnicity (in Percentages of Total)</t>
  </si>
  <si>
    <t>Gender (in % of Total)</t>
  </si>
  <si>
    <t>N</t>
  </si>
  <si>
    <t>Asian</t>
  </si>
  <si>
    <t>Black</t>
  </si>
  <si>
    <t>Hispanic</t>
  </si>
  <si>
    <t>Am Indian</t>
  </si>
  <si>
    <t>White</t>
  </si>
  <si>
    <t>Other</t>
  </si>
  <si>
    <t>Missing</t>
  </si>
  <si>
    <t>Male</t>
  </si>
  <si>
    <t>Female</t>
  </si>
  <si>
    <t>Arts and Sciences</t>
  </si>
  <si>
    <t xml:space="preserve">Anthropology </t>
  </si>
  <si>
    <t>Anthro(BA-MA) -- 412</t>
  </si>
  <si>
    <t>Anthropology -- 500</t>
  </si>
  <si>
    <t>Art</t>
  </si>
  <si>
    <t>Fine Arts (MFA)  -- 501</t>
  </si>
  <si>
    <t>Art History -- 503</t>
  </si>
  <si>
    <t>Biochemistry -- 505</t>
  </si>
  <si>
    <t>Biology</t>
  </si>
  <si>
    <t>Biol Sci (BA-MA) -- 414</t>
  </si>
  <si>
    <t>Biol Sci &amp; Adol Ed --415</t>
  </si>
  <si>
    <t>Bio/EvHS BA-MS  -- 417</t>
  </si>
  <si>
    <t>Biol Sci -- 506</t>
  </si>
  <si>
    <t>Chemistry (BAMA)(TEP) -- 422</t>
  </si>
  <si>
    <t>Economics</t>
  </si>
  <si>
    <t>Econ (BA-MA) -- 424</t>
  </si>
  <si>
    <t>Economics  -- 517</t>
  </si>
  <si>
    <t>Accounting MS --593</t>
  </si>
  <si>
    <t>English</t>
  </si>
  <si>
    <t>English Lit -- 521</t>
  </si>
  <si>
    <t>Creative Writing -- 523</t>
  </si>
  <si>
    <t>Film and Media Studies</t>
  </si>
  <si>
    <t>Integ Media Arts -- 525</t>
  </si>
  <si>
    <t>Geography (MA)  -- 549</t>
  </si>
  <si>
    <t>History  -- 526</t>
  </si>
  <si>
    <t>Math and Statistics</t>
  </si>
  <si>
    <t>Math (BA-MA) -- 454</t>
  </si>
  <si>
    <t>MATH/STAT &amp; APP MATH - 455</t>
  </si>
  <si>
    <t>Pure Math -- 527</t>
  </si>
  <si>
    <t>Applied Math - 529</t>
  </si>
  <si>
    <t>Music -- 532</t>
  </si>
  <si>
    <t>Physics and Astronomy</t>
  </si>
  <si>
    <t>Physics (BA-MA) -- 462</t>
  </si>
  <si>
    <t>Physics  -- 539</t>
  </si>
  <si>
    <t>Psychology</t>
  </si>
  <si>
    <t>Psychology -- 541, 542</t>
  </si>
  <si>
    <t>Animal Behav/Consrv --332 ,3G2</t>
  </si>
  <si>
    <t>Romance Languages</t>
  </si>
  <si>
    <t>French -- 522</t>
  </si>
  <si>
    <t>Italian - 528</t>
  </si>
  <si>
    <t>Spanish  -- 555</t>
  </si>
  <si>
    <t>Sociology</t>
  </si>
  <si>
    <t>Social Res (BA/MS) -- 478</t>
  </si>
  <si>
    <t>Social Res-MS -- 550</t>
  </si>
  <si>
    <t>Theater  -- 559</t>
  </si>
  <si>
    <t>Urban Affairs and Planning</t>
  </si>
  <si>
    <t>Urban Planning  -- 553, 543</t>
  </si>
  <si>
    <t>Urban Aff(36cr)MS -- 554</t>
  </si>
  <si>
    <t>EDUCATION</t>
  </si>
  <si>
    <t>ADOLESCENT EDUCATION</t>
  </si>
  <si>
    <t>Adolescent Education master's degree programs</t>
  </si>
  <si>
    <t>Biology /Biology ADOL 185</t>
  </si>
  <si>
    <t>Chemistry/ Chemistry ADOL -- 186</t>
  </si>
  <si>
    <t>Earth Sci /Earth Sci ADOL-- 187</t>
  </si>
  <si>
    <t>English Sec Educ/English ADOL -- 860,188</t>
  </si>
  <si>
    <t>Latin Sec Educ/Latin ADOL-- 866,191</t>
  </si>
  <si>
    <t>Sec. Ed. Math/Math-ADOL -- 868,192</t>
  </si>
  <si>
    <t>Social Studies Sec Ed --872, 195, G95</t>
  </si>
  <si>
    <t>Spanish Sec Ed/Spanish ADOL-- 874,196</t>
  </si>
  <si>
    <t>Chinese Adol -- 197</t>
  </si>
  <si>
    <t>Adolescent Education advanced certificate programs</t>
  </si>
  <si>
    <t>Adol Biol Adv Cert - 385</t>
  </si>
  <si>
    <t>Adol Math Adv Cert  - 392</t>
  </si>
  <si>
    <t>Adol Soc Adv Cert - 395</t>
  </si>
  <si>
    <t>Adolescent Education alternative certificate master's degree programs</t>
  </si>
  <si>
    <t>Biol Adol Ed Alt Cert -- G85</t>
  </si>
  <si>
    <t>Chem Adol Ed Alt Cert -- G86</t>
  </si>
  <si>
    <t>Adol Engl Alt Cert -- G88</t>
  </si>
  <si>
    <t>Math Adol Ed Alt Cert -- G92</t>
  </si>
  <si>
    <t>PREK-12 EDUCATION</t>
  </si>
  <si>
    <t>preK-12 Master's Degree Programs</t>
  </si>
  <si>
    <t>TESOL -- 856,182</t>
  </si>
  <si>
    <t>Music (PRE K -12)-- 870, 193</t>
  </si>
  <si>
    <t>preK-12 Alternative Certification Programs</t>
  </si>
  <si>
    <t>TESOL Alt Cert -- G82</t>
  </si>
  <si>
    <t>SPECIAL EDUCATION</t>
  </si>
  <si>
    <t>Special Education Master's Degree Programs</t>
  </si>
  <si>
    <t>Tchr-Spch/Lang Dis --132</t>
  </si>
  <si>
    <t>Spe/early Child Brth 2. -- 174</t>
  </si>
  <si>
    <t>Special Ed.Birth 2  -- 175</t>
  </si>
  <si>
    <t>Child Special Ed. -- 176, 156</t>
  </si>
  <si>
    <t>Child Special Ed. Dis. -- 157,177</t>
  </si>
  <si>
    <t>Deaf/Hard of Hearing -- 178, 158</t>
  </si>
  <si>
    <t>Special Education, Blind -- 878, 179, 159</t>
  </si>
  <si>
    <t>Special Education Alternative Certification Programs</t>
  </si>
  <si>
    <t>Child Special ED TF -- E76</t>
  </si>
  <si>
    <t>Child/Mid SPED Alt C -- G51</t>
  </si>
  <si>
    <t>CHILDHOOD and EARLY CHILDHOOD GENERAL EDUCATION</t>
  </si>
  <si>
    <t>Childhood and Early Childhood Education Master's Program</t>
  </si>
  <si>
    <t>Child Ed (Math/Sci) -- 167</t>
  </si>
  <si>
    <t>Early Child Spec Ed. --169</t>
  </si>
  <si>
    <t>Childhood Ed (1-6) -- 170</t>
  </si>
  <si>
    <t>Childhood Ed Biling EX  -- 171</t>
  </si>
  <si>
    <t>Early Child Ed B-2 -- 172</t>
  </si>
  <si>
    <t>Childhood and Early Childhood Alternative Certification Programs</t>
  </si>
  <si>
    <t>Child ED ALT CERT 1 - E70</t>
  </si>
  <si>
    <t>Chldhd Alt Cert --G71</t>
  </si>
  <si>
    <t>ADVANCED MASTER's PROGRAMS</t>
  </si>
  <si>
    <t>Literacy Birth - 6 - 173</t>
  </si>
  <si>
    <t>PROGRAMS THAT DO NOT PREPARE TEACHERS</t>
  </si>
  <si>
    <t>Education Admin. and Super. --303, 854</t>
  </si>
  <si>
    <t>Guidance/School Counselor -- 850</t>
  </si>
  <si>
    <t>Rehab Counseling -- 852</t>
  </si>
  <si>
    <t>Mental Hlth Couns -- 853</t>
  </si>
  <si>
    <t>Educ Psych -- 180</t>
  </si>
  <si>
    <t>Health Professions</t>
  </si>
  <si>
    <t>Health Sciences</t>
  </si>
  <si>
    <t>Comm Sci-MS -- 556</t>
  </si>
  <si>
    <t>Comm Hlth MPH(48cr) -- 600</t>
  </si>
  <si>
    <t>Nutrition MS -- 603, 623</t>
  </si>
  <si>
    <t>Env Hlth Sci-MS -- 605</t>
  </si>
  <si>
    <t>Urban Public Health -- 618, 628</t>
  </si>
  <si>
    <t>Nursing</t>
  </si>
  <si>
    <t>Geron-Adult Hlth NP -- N01</t>
  </si>
  <si>
    <t>Adult Nurse Pract -- N08</t>
  </si>
  <si>
    <t>Clncl Nurse Leader -- N09</t>
  </si>
  <si>
    <t>Comm Pub Hlth CNS -- N10</t>
  </si>
  <si>
    <t>Com Pub Hlth Nurs/MPH --N14</t>
  </si>
  <si>
    <t>Social Work</t>
  </si>
  <si>
    <t>Social Work -- 611</t>
  </si>
  <si>
    <t>Social Work--O.Y.R. -- 613</t>
  </si>
  <si>
    <t>Unduplicated School Totals</t>
  </si>
  <si>
    <t>Education</t>
  </si>
  <si>
    <t>Unduplicated College Total</t>
  </si>
  <si>
    <t>Notes: Row percentages are equal to 100%.</t>
  </si>
  <si>
    <t xml:space="preserve">Source:CUNY IRDB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</si>
</sst>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top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33" borderId="0" xfId="55" applyFont="1" applyFill="1" applyBorder="1" applyAlignment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/>
      <protection/>
    </xf>
    <xf numFmtId="164" fontId="7" fillId="33" borderId="0" xfId="55" applyNumberFormat="1" applyFont="1" applyFill="1" applyBorder="1" applyAlignment="1">
      <alignment/>
      <protection/>
    </xf>
    <xf numFmtId="0" fontId="7" fillId="33" borderId="12" xfId="55" applyFont="1" applyFill="1" applyBorder="1" applyAlignment="1">
      <alignment/>
      <protection/>
    </xf>
    <xf numFmtId="164" fontId="7" fillId="33" borderId="13" xfId="55" applyNumberFormat="1" applyFont="1" applyFill="1" applyBorder="1" applyAlignment="1">
      <alignment/>
      <protection/>
    </xf>
    <xf numFmtId="0" fontId="7" fillId="33" borderId="14" xfId="55" applyFont="1" applyFill="1" applyBorder="1" applyAlignment="1">
      <alignment/>
      <protection/>
    </xf>
    <xf numFmtId="0" fontId="7" fillId="0" borderId="0" xfId="55" applyFont="1" applyFill="1" applyBorder="1">
      <alignment/>
      <protection/>
    </xf>
    <xf numFmtId="0" fontId="8" fillId="0" borderId="11" xfId="55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165" fontId="8" fillId="0" borderId="13" xfId="58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0" fontId="8" fillId="0" borderId="14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165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55" applyFont="1" applyFill="1" applyBorder="1">
      <alignment/>
      <protection/>
    </xf>
    <xf numFmtId="0" fontId="10" fillId="0" borderId="11" xfId="55" applyFont="1" applyFill="1" applyBorder="1" applyAlignment="1">
      <alignment horizontal="center" wrapText="1"/>
      <protection/>
    </xf>
    <xf numFmtId="0" fontId="11" fillId="0" borderId="0" xfId="0" applyFont="1" applyFill="1" applyBorder="1" applyAlignment="1">
      <alignment horizontal="center"/>
    </xf>
    <xf numFmtId="165" fontId="10" fillId="0" borderId="13" xfId="58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0" fillId="0" borderId="14" xfId="55" applyFont="1" applyFill="1" applyBorder="1" applyAlignment="1">
      <alignment horizontal="center" wrapText="1"/>
      <protection/>
    </xf>
    <xf numFmtId="0" fontId="10" fillId="0" borderId="12" xfId="55" applyFont="1" applyFill="1" applyBorder="1" applyAlignment="1">
      <alignment horizontal="center" wrapText="1"/>
      <protection/>
    </xf>
    <xf numFmtId="165" fontId="11" fillId="0" borderId="0" xfId="0" applyNumberFormat="1" applyFont="1" applyFill="1" applyBorder="1" applyAlignment="1">
      <alignment horizontal="center"/>
    </xf>
    <xf numFmtId="0" fontId="8" fillId="0" borderId="0" xfId="55" applyFont="1" applyFill="1" applyBorder="1" applyAlignment="1">
      <alignment horizontal="center" wrapText="1"/>
      <protection/>
    </xf>
    <xf numFmtId="165" fontId="8" fillId="0" borderId="0" xfId="58" applyNumberFormat="1" applyFont="1" applyFill="1" applyBorder="1" applyAlignment="1">
      <alignment horizontal="center" wrapText="1"/>
    </xf>
    <xf numFmtId="0" fontId="4" fillId="0" borderId="11" xfId="55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165" fontId="4" fillId="0" borderId="13" xfId="58" applyNumberFormat="1" applyFont="1" applyFill="1" applyBorder="1" applyAlignment="1">
      <alignment horizontal="center" wrapText="1"/>
    </xf>
    <xf numFmtId="165" fontId="4" fillId="0" borderId="0" xfId="58" applyNumberFormat="1" applyFont="1" applyFill="1" applyBorder="1" applyAlignment="1">
      <alignment horizontal="center" wrapText="1"/>
    </xf>
    <xf numFmtId="0" fontId="4" fillId="0" borderId="14" xfId="55" applyFont="1" applyFill="1" applyBorder="1" applyAlignment="1">
      <alignment horizontal="center" wrapText="1"/>
      <protection/>
    </xf>
    <xf numFmtId="0" fontId="4" fillId="0" borderId="12" xfId="55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55" applyFont="1" applyFill="1" applyBorder="1" applyAlignment="1">
      <alignment horizontal="center" wrapText="1"/>
      <protection/>
    </xf>
    <xf numFmtId="165" fontId="7" fillId="0" borderId="13" xfId="58" applyNumberFormat="1" applyFont="1" applyFill="1" applyBorder="1" applyAlignment="1">
      <alignment horizontal="center" wrapText="1"/>
    </xf>
    <xf numFmtId="165" fontId="7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3" fontId="4" fillId="0" borderId="0" xfId="42" applyFont="1" applyFill="1" applyBorder="1" applyAlignment="1">
      <alignment/>
    </xf>
    <xf numFmtId="37" fontId="4" fillId="0" borderId="11" xfId="42" applyNumberFormat="1" applyFont="1" applyFill="1" applyBorder="1" applyAlignment="1">
      <alignment horizontal="center" wrapText="1"/>
    </xf>
    <xf numFmtId="43" fontId="4" fillId="0" borderId="0" xfId="42" applyFont="1" applyAlignment="1">
      <alignment vertical="top"/>
    </xf>
    <xf numFmtId="165" fontId="7" fillId="33" borderId="0" xfId="55" applyNumberFormat="1" applyFont="1" applyFill="1" applyBorder="1" applyAlignment="1">
      <alignment/>
      <protection/>
    </xf>
    <xf numFmtId="165" fontId="7" fillId="33" borderId="13" xfId="55" applyNumberFormat="1" applyFont="1" applyFill="1" applyBorder="1" applyAlignment="1">
      <alignment/>
      <protection/>
    </xf>
    <xf numFmtId="165" fontId="12" fillId="0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 wrapText="1"/>
      <protection/>
    </xf>
    <xf numFmtId="0" fontId="7" fillId="0" borderId="11" xfId="55" applyFont="1" applyFill="1" applyBorder="1" applyAlignment="1">
      <alignment horizontal="center" wrapText="1"/>
      <protection/>
    </xf>
    <xf numFmtId="0" fontId="13" fillId="0" borderId="0" xfId="0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0" fontId="13" fillId="0" borderId="12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4" xfId="55" applyFont="1" applyFill="1" applyBorder="1" applyAlignment="1">
      <alignment horizontal="center" wrapText="1"/>
      <protection/>
    </xf>
    <xf numFmtId="0" fontId="7" fillId="0" borderId="12" xfId="55" applyFont="1" applyFill="1" applyBorder="1" applyAlignment="1">
      <alignment horizontal="center" wrapText="1"/>
      <protection/>
    </xf>
    <xf numFmtId="0" fontId="7" fillId="0" borderId="0" xfId="0" applyFont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164" fontId="7" fillId="0" borderId="0" xfId="55" applyNumberFormat="1" applyFont="1" applyFill="1" applyBorder="1" applyAlignment="1">
      <alignment/>
      <protection/>
    </xf>
    <xf numFmtId="0" fontId="7" fillId="0" borderId="14" xfId="55" applyFont="1" applyFill="1" applyBorder="1" applyAlignment="1">
      <alignment horizontal="center"/>
      <protection/>
    </xf>
    <xf numFmtId="0" fontId="7" fillId="0" borderId="11" xfId="55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/>
      <protection/>
    </xf>
    <xf numFmtId="0" fontId="4" fillId="0" borderId="11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/>
      <protection/>
    </xf>
    <xf numFmtId="165" fontId="7" fillId="0" borderId="0" xfId="55" applyNumberFormat="1" applyFont="1" applyFill="1" applyBorder="1" applyAlignment="1">
      <alignment/>
      <protection/>
    </xf>
    <xf numFmtId="0" fontId="7" fillId="0" borderId="12" xfId="55" applyFont="1" applyFill="1" applyBorder="1" applyAlignment="1">
      <alignment/>
      <protection/>
    </xf>
    <xf numFmtId="165" fontId="7" fillId="0" borderId="13" xfId="55" applyNumberFormat="1" applyFont="1" applyFill="1" applyBorder="1" applyAlignment="1">
      <alignment/>
      <protection/>
    </xf>
    <xf numFmtId="0" fontId="7" fillId="0" borderId="14" xfId="55" applyFont="1" applyFill="1" applyBorder="1" applyAlignment="1">
      <alignment/>
      <protection/>
    </xf>
    <xf numFmtId="164" fontId="7" fillId="0" borderId="0" xfId="55" applyNumberFormat="1" applyFont="1" applyFill="1" applyBorder="1" applyAlignment="1">
      <alignment horizontal="left" wrapText="1"/>
      <protection/>
    </xf>
    <xf numFmtId="164" fontId="7" fillId="0" borderId="0" xfId="55" applyNumberFormat="1" applyFont="1" applyFill="1" applyBorder="1" applyAlignment="1">
      <alignment wrapText="1"/>
      <protection/>
    </xf>
    <xf numFmtId="165" fontId="10" fillId="0" borderId="0" xfId="58" applyNumberFormat="1" applyFont="1" applyFill="1" applyBorder="1" applyAlignment="1">
      <alignment horizontal="center" wrapText="1"/>
    </xf>
    <xf numFmtId="0" fontId="10" fillId="0" borderId="0" xfId="55" applyFont="1" applyFill="1" applyBorder="1" applyAlignment="1">
      <alignment horizontal="center" wrapText="1"/>
      <protection/>
    </xf>
    <xf numFmtId="0" fontId="4" fillId="34" borderId="0" xfId="0" applyFont="1" applyFill="1" applyBorder="1" applyAlignment="1">
      <alignment wrapText="1"/>
    </xf>
    <xf numFmtId="0" fontId="7" fillId="0" borderId="0" xfId="55" applyFont="1" applyFill="1" applyBorder="1" applyAlignment="1">
      <alignment horizontal="center" wrapText="1"/>
      <protection/>
    </xf>
    <xf numFmtId="1" fontId="4" fillId="0" borderId="0" xfId="55" applyNumberFormat="1" applyFont="1" applyFill="1" applyBorder="1" applyAlignment="1">
      <alignment horizontal="center" wrapText="1"/>
      <protection/>
    </xf>
    <xf numFmtId="3" fontId="4" fillId="0" borderId="0" xfId="55" applyNumberFormat="1" applyFont="1" applyFill="1" applyBorder="1" applyAlignment="1">
      <alignment horizontal="center" wrapText="1"/>
      <protection/>
    </xf>
    <xf numFmtId="3" fontId="4" fillId="0" borderId="12" xfId="55" applyNumberFormat="1" applyFont="1" applyFill="1" applyBorder="1" applyAlignment="1">
      <alignment horizontal="center" wrapText="1"/>
      <protection/>
    </xf>
    <xf numFmtId="1" fontId="4" fillId="0" borderId="14" xfId="55" applyNumberFormat="1" applyFont="1" applyFill="1" applyBorder="1" applyAlignment="1">
      <alignment horizontal="center" wrapText="1"/>
      <protection/>
    </xf>
    <xf numFmtId="1" fontId="4" fillId="0" borderId="0" xfId="0" applyNumberFormat="1" applyFont="1" applyAlignment="1">
      <alignment vertical="top"/>
    </xf>
    <xf numFmtId="0" fontId="8" fillId="33" borderId="0" xfId="55" applyFont="1" applyFill="1" applyBorder="1">
      <alignment/>
      <protection/>
    </xf>
    <xf numFmtId="3" fontId="7" fillId="35" borderId="11" xfId="55" applyNumberFormat="1" applyFont="1" applyFill="1" applyBorder="1" applyAlignment="1">
      <alignment horizontal="center" wrapText="1"/>
      <protection/>
    </xf>
    <xf numFmtId="3" fontId="8" fillId="33" borderId="0" xfId="55" applyNumberFormat="1" applyFont="1" applyFill="1" applyBorder="1" applyAlignment="1">
      <alignment horizontal="center" vertical="top" wrapText="1"/>
      <protection/>
    </xf>
    <xf numFmtId="165" fontId="8" fillId="33" borderId="0" xfId="58" applyNumberFormat="1" applyFont="1" applyFill="1" applyBorder="1" applyAlignment="1">
      <alignment horizontal="center" vertical="top" wrapText="1"/>
    </xf>
    <xf numFmtId="165" fontId="8" fillId="33" borderId="13" xfId="58" applyNumberFormat="1" applyFont="1" applyFill="1" applyBorder="1" applyAlignment="1">
      <alignment horizontal="center" vertical="top" wrapText="1"/>
    </xf>
    <xf numFmtId="1" fontId="8" fillId="33" borderId="14" xfId="55" applyNumberFormat="1" applyFont="1" applyFill="1" applyBorder="1" applyAlignment="1">
      <alignment horizontal="center" vertical="top" wrapText="1"/>
      <protection/>
    </xf>
    <xf numFmtId="3" fontId="8" fillId="33" borderId="14" xfId="55" applyNumberFormat="1" applyFont="1" applyFill="1" applyBorder="1" applyAlignment="1">
      <alignment horizontal="center" vertical="top" wrapText="1"/>
      <protection/>
    </xf>
    <xf numFmtId="0" fontId="7" fillId="0" borderId="15" xfId="55" applyFont="1" applyFill="1" applyBorder="1">
      <alignment/>
      <protection/>
    </xf>
    <xf numFmtId="0" fontId="4" fillId="0" borderId="0" xfId="55" applyFont="1" applyFill="1" applyAlignment="1">
      <alignment horizontal="center" wrapText="1"/>
      <protection/>
    </xf>
    <xf numFmtId="164" fontId="4" fillId="0" borderId="0" xfId="55" applyNumberFormat="1" applyFont="1" applyFill="1" applyAlignment="1">
      <alignment horizontal="center" wrapText="1"/>
      <protection/>
    </xf>
    <xf numFmtId="0" fontId="14" fillId="3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7" fillId="0" borderId="0" xfId="55" applyNumberFormat="1" applyFont="1" applyFill="1" applyBorder="1" applyAlignment="1">
      <alignment horizontal="center" vertical="center" wrapText="1"/>
      <protection/>
    </xf>
    <xf numFmtId="164" fontId="7" fillId="0" borderId="14" xfId="55" applyNumberFormat="1" applyFont="1" applyFill="1" applyBorder="1" applyAlignment="1">
      <alignment horizontal="center" vertical="center" wrapText="1"/>
      <protection/>
    </xf>
    <xf numFmtId="0" fontId="3" fillId="36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3" fontId="6" fillId="34" borderId="1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wrapText="1"/>
      <protection/>
    </xf>
    <xf numFmtId="164" fontId="6" fillId="0" borderId="0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mpor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PageLayoutView="0" workbookViewId="0" topLeftCell="A37">
      <selection activeCell="O62" sqref="O62"/>
    </sheetView>
  </sheetViews>
  <sheetFormatPr defaultColWidth="9.140625" defaultRowHeight="15"/>
  <cols>
    <col min="1" max="1" width="27.57421875" style="1" customWidth="1"/>
    <col min="2" max="2" width="5.421875" style="109" customWidth="1"/>
    <col min="3" max="3" width="4.57421875" style="110" customWidth="1"/>
    <col min="4" max="4" width="6.7109375" style="111" customWidth="1"/>
    <col min="5" max="5" width="4.57421875" style="110" customWidth="1"/>
    <col min="6" max="6" width="6.00390625" style="111" customWidth="1"/>
    <col min="7" max="7" width="4.140625" style="110" customWidth="1"/>
    <col min="8" max="8" width="6.00390625" style="111" customWidth="1"/>
    <col min="9" max="9" width="5.28125" style="110" customWidth="1"/>
    <col min="10" max="10" width="6.28125" style="111" customWidth="1"/>
    <col min="11" max="11" width="5.28125" style="110" customWidth="1"/>
    <col min="12" max="12" width="6.57421875" style="111" customWidth="1"/>
    <col min="13" max="13" width="5.00390625" style="110" customWidth="1"/>
    <col min="14" max="14" width="6.28125" style="111" customWidth="1"/>
    <col min="15" max="15" width="5.28125" style="111" customWidth="1"/>
    <col min="16" max="16" width="6.28125" style="111" customWidth="1"/>
    <col min="17" max="17" width="4.28125" style="110" customWidth="1"/>
    <col min="18" max="18" width="6.421875" style="111" customWidth="1"/>
    <col min="19" max="19" width="5.421875" style="110" customWidth="1"/>
    <col min="20" max="20" width="6.57421875" style="111" customWidth="1"/>
    <col min="21" max="16384" width="9.140625" style="1" customWidth="1"/>
  </cols>
  <sheetData>
    <row r="1" spans="1:20" ht="18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3" customFormat="1" ht="12.75" customHeight="1">
      <c r="A2" s="115"/>
      <c r="B2" s="2" t="s">
        <v>1</v>
      </c>
      <c r="C2" s="116" t="s">
        <v>2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 t="s">
        <v>3</v>
      </c>
      <c r="R2" s="118"/>
      <c r="S2" s="117"/>
      <c r="T2" s="118"/>
    </row>
    <row r="3" spans="1:20" s="3" customFormat="1" ht="16.5" customHeight="1">
      <c r="A3" s="115"/>
      <c r="B3" s="4" t="s">
        <v>4</v>
      </c>
      <c r="C3" s="112" t="s">
        <v>5</v>
      </c>
      <c r="D3" s="112"/>
      <c r="E3" s="112" t="s">
        <v>6</v>
      </c>
      <c r="F3" s="112"/>
      <c r="G3" s="112" t="s">
        <v>7</v>
      </c>
      <c r="H3" s="112"/>
      <c r="I3" s="112" t="s">
        <v>8</v>
      </c>
      <c r="J3" s="112"/>
      <c r="K3" s="112" t="s">
        <v>9</v>
      </c>
      <c r="L3" s="112"/>
      <c r="M3" s="112" t="s">
        <v>10</v>
      </c>
      <c r="N3" s="112"/>
      <c r="O3" s="112" t="s">
        <v>11</v>
      </c>
      <c r="P3" s="112"/>
      <c r="Q3" s="113" t="s">
        <v>12</v>
      </c>
      <c r="R3" s="112"/>
      <c r="S3" s="112" t="s">
        <v>13</v>
      </c>
      <c r="T3" s="112"/>
    </row>
    <row r="4" spans="1:20" s="3" customFormat="1" ht="12.75" customHeight="1">
      <c r="A4" s="5" t="s">
        <v>14</v>
      </c>
      <c r="B4" s="6"/>
      <c r="C4" s="7"/>
      <c r="D4" s="8"/>
      <c r="E4" s="9"/>
      <c r="F4" s="8"/>
      <c r="G4" s="9"/>
      <c r="H4" s="8"/>
      <c r="I4" s="9"/>
      <c r="J4" s="10"/>
      <c r="K4" s="7"/>
      <c r="L4" s="8"/>
      <c r="M4" s="9"/>
      <c r="N4" s="10"/>
      <c r="O4" s="8"/>
      <c r="P4" s="8"/>
      <c r="Q4" s="11"/>
      <c r="R4" s="8"/>
      <c r="S4" s="9"/>
      <c r="T4" s="8"/>
    </row>
    <row r="5" spans="1:20" s="23" customFormat="1" ht="12.75" customHeight="1">
      <c r="A5" s="12" t="s">
        <v>15</v>
      </c>
      <c r="B5" s="13">
        <v>11</v>
      </c>
      <c r="C5" s="14">
        <v>1</v>
      </c>
      <c r="D5" s="15">
        <f>C5/B5</f>
        <v>0.09090909090909091</v>
      </c>
      <c r="E5" s="16">
        <v>0</v>
      </c>
      <c r="F5" s="17">
        <f>E5/B5</f>
        <v>0</v>
      </c>
      <c r="G5" s="18">
        <v>0</v>
      </c>
      <c r="H5" s="19">
        <f>G5/B5</f>
        <v>0</v>
      </c>
      <c r="I5" s="16">
        <v>0</v>
      </c>
      <c r="J5" s="19">
        <f>I5/B5</f>
        <v>0</v>
      </c>
      <c r="K5" s="16">
        <v>0</v>
      </c>
      <c r="L5" s="17">
        <f>K5/B5</f>
        <v>0</v>
      </c>
      <c r="M5" s="18">
        <v>0</v>
      </c>
      <c r="N5" s="19">
        <f aca="true" t="shared" si="0" ref="N5:N49">M5/B5</f>
        <v>0</v>
      </c>
      <c r="O5" s="16">
        <v>7</v>
      </c>
      <c r="P5" s="17">
        <f aca="true" t="shared" si="1" ref="P5:P49">O5/B5</f>
        <v>0.6363636363636364</v>
      </c>
      <c r="Q5" s="20">
        <v>3</v>
      </c>
      <c r="R5" s="19">
        <f>Q5/B5</f>
        <v>0.2727272727272727</v>
      </c>
      <c r="S5" s="21">
        <v>8</v>
      </c>
      <c r="T5" s="22">
        <f>S5/B5</f>
        <v>0.7272727272727273</v>
      </c>
    </row>
    <row r="6" spans="1:20" s="3" customFormat="1" ht="11.25">
      <c r="A6" s="24" t="s">
        <v>16</v>
      </c>
      <c r="B6" s="25">
        <f aca="true" t="shared" si="2" ref="B6:B49">C6+E6+G6+K6+M6+O6</f>
        <v>1</v>
      </c>
      <c r="C6" s="26">
        <v>1</v>
      </c>
      <c r="D6" s="27">
        <f>C6/B6</f>
        <v>1</v>
      </c>
      <c r="E6" s="28">
        <v>0</v>
      </c>
      <c r="F6" s="29">
        <f>E6/B6</f>
        <v>0</v>
      </c>
      <c r="G6" s="30">
        <v>0</v>
      </c>
      <c r="H6" s="31">
        <f>G6/B6</f>
        <v>0</v>
      </c>
      <c r="I6" s="28">
        <v>0</v>
      </c>
      <c r="J6" s="31">
        <f aca="true" t="shared" si="3" ref="J6:J49">I6/B6</f>
        <v>0</v>
      </c>
      <c r="K6" s="28">
        <v>0</v>
      </c>
      <c r="L6" s="29">
        <f>K6/B6</f>
        <v>0</v>
      </c>
      <c r="M6" s="30">
        <v>0</v>
      </c>
      <c r="N6" s="31">
        <f t="shared" si="0"/>
        <v>0</v>
      </c>
      <c r="O6" s="28">
        <v>0</v>
      </c>
      <c r="P6" s="29">
        <f t="shared" si="1"/>
        <v>0</v>
      </c>
      <c r="Q6" s="32">
        <v>0</v>
      </c>
      <c r="R6" s="31">
        <f>Q6/B6</f>
        <v>0</v>
      </c>
      <c r="S6" s="33">
        <v>1</v>
      </c>
      <c r="T6" s="34">
        <f>S6/B6</f>
        <v>1</v>
      </c>
    </row>
    <row r="7" spans="1:20" s="3" customFormat="1" ht="11.25">
      <c r="A7" s="24" t="s">
        <v>17</v>
      </c>
      <c r="B7" s="25">
        <f t="shared" si="2"/>
        <v>10</v>
      </c>
      <c r="C7" s="26">
        <v>0</v>
      </c>
      <c r="D7" s="27">
        <f>C7/B7</f>
        <v>0</v>
      </c>
      <c r="E7" s="28">
        <v>0</v>
      </c>
      <c r="F7" s="29">
        <f>E7/B7</f>
        <v>0</v>
      </c>
      <c r="G7" s="30">
        <v>0</v>
      </c>
      <c r="H7" s="31">
        <f>G7/B7</f>
        <v>0</v>
      </c>
      <c r="I7" s="28">
        <v>0</v>
      </c>
      <c r="J7" s="31">
        <f t="shared" si="3"/>
        <v>0</v>
      </c>
      <c r="K7" s="28">
        <v>3</v>
      </c>
      <c r="L7" s="29">
        <f>K7/B7</f>
        <v>0.3</v>
      </c>
      <c r="M7" s="30">
        <v>0</v>
      </c>
      <c r="N7" s="31">
        <f t="shared" si="0"/>
        <v>0</v>
      </c>
      <c r="O7" s="28">
        <v>7</v>
      </c>
      <c r="P7" s="29">
        <f t="shared" si="1"/>
        <v>0.7</v>
      </c>
      <c r="Q7" s="32">
        <v>3</v>
      </c>
      <c r="R7" s="31">
        <f>Q7/B7</f>
        <v>0.3</v>
      </c>
      <c r="S7" s="33">
        <v>7</v>
      </c>
      <c r="T7" s="34">
        <f>S7/B7</f>
        <v>0.7</v>
      </c>
    </row>
    <row r="8" spans="1:20" s="3" customFormat="1" ht="12">
      <c r="A8" s="12" t="s">
        <v>18</v>
      </c>
      <c r="B8" s="13">
        <f t="shared" si="2"/>
        <v>71</v>
      </c>
      <c r="C8" s="35">
        <v>6</v>
      </c>
      <c r="D8" s="15">
        <f aca="true" t="shared" si="4" ref="D8:D49">C8/B8</f>
        <v>0.08450704225352113</v>
      </c>
      <c r="E8" s="35">
        <v>0</v>
      </c>
      <c r="F8" s="36">
        <f aca="true" t="shared" si="5" ref="F8:F49">E8/B8</f>
        <v>0</v>
      </c>
      <c r="G8" s="21">
        <v>2</v>
      </c>
      <c r="H8" s="15">
        <f aca="true" t="shared" si="6" ref="H8:H49">G8/B8</f>
        <v>0.028169014084507043</v>
      </c>
      <c r="I8" s="35">
        <v>0</v>
      </c>
      <c r="J8" s="15">
        <f t="shared" si="3"/>
        <v>0</v>
      </c>
      <c r="K8" s="35">
        <v>28</v>
      </c>
      <c r="L8" s="36">
        <f aca="true" t="shared" si="7" ref="L8:L49">K8/B8</f>
        <v>0.39436619718309857</v>
      </c>
      <c r="M8" s="21">
        <v>28</v>
      </c>
      <c r="N8" s="15">
        <f t="shared" si="0"/>
        <v>0.39436619718309857</v>
      </c>
      <c r="O8" s="35">
        <v>7</v>
      </c>
      <c r="P8" s="36">
        <f t="shared" si="1"/>
        <v>0.09859154929577464</v>
      </c>
      <c r="Q8" s="20">
        <v>28</v>
      </c>
      <c r="R8" s="15">
        <f aca="true" t="shared" si="8" ref="R8:R49">Q8/B8</f>
        <v>0.39436619718309857</v>
      </c>
      <c r="S8" s="21">
        <v>43</v>
      </c>
      <c r="T8" s="36">
        <f aca="true" t="shared" si="9" ref="T8:T49">S8/B8</f>
        <v>0.6056338028169014</v>
      </c>
    </row>
    <row r="9" spans="1:20" s="3" customFormat="1" ht="11.25">
      <c r="A9" s="24" t="s">
        <v>19</v>
      </c>
      <c r="B9" s="37">
        <f t="shared" si="2"/>
        <v>45</v>
      </c>
      <c r="C9" s="38">
        <v>5</v>
      </c>
      <c r="D9" s="39">
        <f t="shared" si="4"/>
        <v>0.1111111111111111</v>
      </c>
      <c r="E9" s="40">
        <v>0</v>
      </c>
      <c r="F9" s="41">
        <f t="shared" si="5"/>
        <v>0</v>
      </c>
      <c r="G9" s="42">
        <v>2</v>
      </c>
      <c r="H9" s="39">
        <f t="shared" si="6"/>
        <v>0.044444444444444446</v>
      </c>
      <c r="I9" s="40">
        <v>0</v>
      </c>
      <c r="J9" s="43">
        <f t="shared" si="3"/>
        <v>0</v>
      </c>
      <c r="K9" s="40">
        <v>20</v>
      </c>
      <c r="L9" s="44">
        <f t="shared" si="7"/>
        <v>0.4444444444444444</v>
      </c>
      <c r="M9" s="42">
        <v>13</v>
      </c>
      <c r="N9" s="43">
        <f t="shared" si="0"/>
        <v>0.28888888888888886</v>
      </c>
      <c r="O9" s="40">
        <v>5</v>
      </c>
      <c r="P9" s="44">
        <f t="shared" si="1"/>
        <v>0.1111111111111111</v>
      </c>
      <c r="Q9" s="45">
        <v>25</v>
      </c>
      <c r="R9" s="43">
        <f t="shared" si="8"/>
        <v>0.5555555555555556</v>
      </c>
      <c r="S9" s="46">
        <v>20</v>
      </c>
      <c r="T9" s="44">
        <f t="shared" si="9"/>
        <v>0.4444444444444444</v>
      </c>
    </row>
    <row r="10" spans="1:20" s="3" customFormat="1" ht="11.25">
      <c r="A10" s="24" t="s">
        <v>20</v>
      </c>
      <c r="B10" s="37">
        <f t="shared" si="2"/>
        <v>26</v>
      </c>
      <c r="C10" s="38">
        <v>1</v>
      </c>
      <c r="D10" s="39">
        <f t="shared" si="4"/>
        <v>0.038461538461538464</v>
      </c>
      <c r="E10" s="40">
        <v>0</v>
      </c>
      <c r="F10" s="41">
        <f t="shared" si="5"/>
        <v>0</v>
      </c>
      <c r="G10" s="42">
        <v>0</v>
      </c>
      <c r="H10" s="39">
        <f t="shared" si="6"/>
        <v>0</v>
      </c>
      <c r="I10" s="40">
        <v>0</v>
      </c>
      <c r="J10" s="43">
        <f t="shared" si="3"/>
        <v>0</v>
      </c>
      <c r="K10" s="40">
        <v>8</v>
      </c>
      <c r="L10" s="44">
        <f t="shared" si="7"/>
        <v>0.3076923076923077</v>
      </c>
      <c r="M10" s="42">
        <v>15</v>
      </c>
      <c r="N10" s="43">
        <f t="shared" si="0"/>
        <v>0.5769230769230769</v>
      </c>
      <c r="O10" s="40">
        <v>2</v>
      </c>
      <c r="P10" s="44">
        <f t="shared" si="1"/>
        <v>0.07692307692307693</v>
      </c>
      <c r="Q10" s="45">
        <v>3</v>
      </c>
      <c r="R10" s="43">
        <v>0.19</v>
      </c>
      <c r="S10" s="46">
        <v>23</v>
      </c>
      <c r="T10" s="44">
        <f t="shared" si="9"/>
        <v>0.8846153846153846</v>
      </c>
    </row>
    <row r="11" spans="1:20" s="3" customFormat="1" ht="12">
      <c r="A11" s="47" t="s">
        <v>21</v>
      </c>
      <c r="B11" s="13">
        <f t="shared" si="2"/>
        <v>3</v>
      </c>
      <c r="C11" s="35">
        <v>1</v>
      </c>
      <c r="D11" s="15">
        <f t="shared" si="4"/>
        <v>0.3333333333333333</v>
      </c>
      <c r="E11" s="35">
        <v>0</v>
      </c>
      <c r="F11" s="36">
        <f t="shared" si="5"/>
        <v>0</v>
      </c>
      <c r="G11" s="21">
        <v>0</v>
      </c>
      <c r="H11" s="15">
        <f t="shared" si="6"/>
        <v>0</v>
      </c>
      <c r="I11" s="35">
        <v>0</v>
      </c>
      <c r="J11" s="15">
        <f t="shared" si="3"/>
        <v>0</v>
      </c>
      <c r="K11" s="35">
        <v>0</v>
      </c>
      <c r="L11" s="36">
        <f t="shared" si="7"/>
        <v>0</v>
      </c>
      <c r="M11" s="21">
        <v>0</v>
      </c>
      <c r="N11" s="15">
        <f t="shared" si="0"/>
        <v>0</v>
      </c>
      <c r="O11" s="35">
        <v>2</v>
      </c>
      <c r="P11" s="36">
        <f t="shared" si="1"/>
        <v>0.6666666666666666</v>
      </c>
      <c r="Q11" s="20">
        <v>1</v>
      </c>
      <c r="R11" s="15">
        <f t="shared" si="8"/>
        <v>0.3333333333333333</v>
      </c>
      <c r="S11" s="21">
        <v>2</v>
      </c>
      <c r="T11" s="36">
        <f t="shared" si="9"/>
        <v>0.6666666666666666</v>
      </c>
    </row>
    <row r="12" spans="1:20" s="3" customFormat="1" ht="12">
      <c r="A12" s="12" t="s">
        <v>22</v>
      </c>
      <c r="B12" s="13">
        <v>20</v>
      </c>
      <c r="C12" s="35">
        <v>3</v>
      </c>
      <c r="D12" s="15">
        <f t="shared" si="4"/>
        <v>0.15</v>
      </c>
      <c r="E12" s="35">
        <v>1</v>
      </c>
      <c r="F12" s="36">
        <f t="shared" si="5"/>
        <v>0.05</v>
      </c>
      <c r="G12" s="21">
        <v>0</v>
      </c>
      <c r="H12" s="15">
        <f t="shared" si="6"/>
        <v>0</v>
      </c>
      <c r="I12" s="35">
        <v>0</v>
      </c>
      <c r="J12" s="15">
        <f t="shared" si="3"/>
        <v>0</v>
      </c>
      <c r="K12" s="35">
        <v>5</v>
      </c>
      <c r="L12" s="36">
        <f t="shared" si="7"/>
        <v>0.25</v>
      </c>
      <c r="M12" s="21">
        <v>0</v>
      </c>
      <c r="N12" s="15">
        <f t="shared" si="0"/>
        <v>0</v>
      </c>
      <c r="O12" s="35">
        <v>14</v>
      </c>
      <c r="P12" s="36">
        <f t="shared" si="1"/>
        <v>0.7</v>
      </c>
      <c r="Q12" s="20">
        <v>8</v>
      </c>
      <c r="R12" s="15">
        <f t="shared" si="8"/>
        <v>0.4</v>
      </c>
      <c r="S12" s="21">
        <v>12</v>
      </c>
      <c r="T12" s="36">
        <f t="shared" si="9"/>
        <v>0.6</v>
      </c>
    </row>
    <row r="13" spans="1:20" s="3" customFormat="1" ht="11.25">
      <c r="A13" s="48" t="s">
        <v>23</v>
      </c>
      <c r="B13" s="37">
        <f t="shared" si="2"/>
        <v>6</v>
      </c>
      <c r="C13" s="38">
        <v>2</v>
      </c>
      <c r="D13" s="39">
        <f t="shared" si="4"/>
        <v>0.3333333333333333</v>
      </c>
      <c r="E13" s="49">
        <v>0</v>
      </c>
      <c r="F13" s="44">
        <f t="shared" si="5"/>
        <v>0</v>
      </c>
      <c r="G13" s="46">
        <v>0</v>
      </c>
      <c r="H13" s="43">
        <f t="shared" si="6"/>
        <v>0</v>
      </c>
      <c r="I13" s="40">
        <v>0</v>
      </c>
      <c r="J13" s="43">
        <f t="shared" si="3"/>
        <v>0</v>
      </c>
      <c r="K13" s="40">
        <v>2</v>
      </c>
      <c r="L13" s="44">
        <f t="shared" si="7"/>
        <v>0.3333333333333333</v>
      </c>
      <c r="M13" s="42">
        <v>0</v>
      </c>
      <c r="N13" s="43">
        <f t="shared" si="0"/>
        <v>0</v>
      </c>
      <c r="O13" s="40">
        <v>2</v>
      </c>
      <c r="P13" s="44">
        <f t="shared" si="1"/>
        <v>0.3333333333333333</v>
      </c>
      <c r="Q13" s="45">
        <v>2</v>
      </c>
      <c r="R13" s="43">
        <f t="shared" si="8"/>
        <v>0.3333333333333333</v>
      </c>
      <c r="S13" s="46">
        <v>4</v>
      </c>
      <c r="T13" s="44">
        <f t="shared" si="9"/>
        <v>0.6666666666666666</v>
      </c>
    </row>
    <row r="14" spans="1:20" s="3" customFormat="1" ht="11.25">
      <c r="A14" s="48" t="s">
        <v>25</v>
      </c>
      <c r="B14" s="37">
        <v>1</v>
      </c>
      <c r="C14" s="38">
        <v>0</v>
      </c>
      <c r="D14" s="39">
        <f>C14/B14</f>
        <v>0</v>
      </c>
      <c r="E14" s="49">
        <v>0</v>
      </c>
      <c r="F14" s="44">
        <f>E14/B14</f>
        <v>0</v>
      </c>
      <c r="G14" s="46">
        <v>0</v>
      </c>
      <c r="H14" s="43">
        <f>G14/B14</f>
        <v>0</v>
      </c>
      <c r="I14" s="40">
        <v>0</v>
      </c>
      <c r="J14" s="43">
        <f>I14/B14</f>
        <v>0</v>
      </c>
      <c r="K14" s="40">
        <v>1</v>
      </c>
      <c r="L14" s="44">
        <f>K14/B14</f>
        <v>1</v>
      </c>
      <c r="M14" s="42">
        <v>0</v>
      </c>
      <c r="N14" s="43">
        <f>M14/B14</f>
        <v>0</v>
      </c>
      <c r="O14" s="40">
        <v>0</v>
      </c>
      <c r="P14" s="44">
        <f>O14/B14</f>
        <v>0</v>
      </c>
      <c r="Q14" s="45">
        <v>0</v>
      </c>
      <c r="R14" s="43">
        <f>Q14/B14</f>
        <v>0</v>
      </c>
      <c r="S14" s="46">
        <v>1</v>
      </c>
      <c r="T14" s="44">
        <f>S14/B14</f>
        <v>1</v>
      </c>
    </row>
    <row r="15" spans="1:20" s="3" customFormat="1" ht="11.25">
      <c r="A15" s="24" t="s">
        <v>26</v>
      </c>
      <c r="B15" s="37">
        <f t="shared" si="2"/>
        <v>13</v>
      </c>
      <c r="C15" s="38">
        <v>1</v>
      </c>
      <c r="D15" s="39">
        <f t="shared" si="4"/>
        <v>0.07692307692307693</v>
      </c>
      <c r="E15" s="49">
        <v>1</v>
      </c>
      <c r="F15" s="44">
        <f t="shared" si="5"/>
        <v>0.07692307692307693</v>
      </c>
      <c r="G15" s="42">
        <v>0</v>
      </c>
      <c r="H15" s="39">
        <f t="shared" si="6"/>
        <v>0</v>
      </c>
      <c r="I15" s="40">
        <v>0</v>
      </c>
      <c r="J15" s="43">
        <f t="shared" si="3"/>
        <v>0</v>
      </c>
      <c r="K15" s="40">
        <v>1</v>
      </c>
      <c r="L15" s="44">
        <f t="shared" si="7"/>
        <v>0.07692307692307693</v>
      </c>
      <c r="M15" s="42">
        <v>0</v>
      </c>
      <c r="N15" s="43">
        <f t="shared" si="0"/>
        <v>0</v>
      </c>
      <c r="O15" s="40">
        <v>10</v>
      </c>
      <c r="P15" s="44">
        <f t="shared" si="1"/>
        <v>0.7692307692307693</v>
      </c>
      <c r="Q15" s="45">
        <v>6</v>
      </c>
      <c r="R15" s="43">
        <f t="shared" si="8"/>
        <v>0.46153846153846156</v>
      </c>
      <c r="S15" s="46">
        <v>7</v>
      </c>
      <c r="T15" s="44">
        <f t="shared" si="9"/>
        <v>0.5384615384615384</v>
      </c>
    </row>
    <row r="16" spans="1:20" s="3" customFormat="1" ht="12">
      <c r="A16" s="12" t="s">
        <v>28</v>
      </c>
      <c r="B16" s="13">
        <v>45</v>
      </c>
      <c r="C16" s="35">
        <v>12</v>
      </c>
      <c r="D16" s="15">
        <f t="shared" si="4"/>
        <v>0.26666666666666666</v>
      </c>
      <c r="E16" s="35">
        <v>4</v>
      </c>
      <c r="F16" s="36">
        <f t="shared" si="5"/>
        <v>0.08888888888888889</v>
      </c>
      <c r="G16" s="21">
        <v>1</v>
      </c>
      <c r="H16" s="15">
        <f t="shared" si="6"/>
        <v>0.022222222222222223</v>
      </c>
      <c r="I16" s="35">
        <v>0</v>
      </c>
      <c r="J16" s="15">
        <f t="shared" si="3"/>
        <v>0</v>
      </c>
      <c r="K16" s="35">
        <v>4</v>
      </c>
      <c r="L16" s="36">
        <f t="shared" si="7"/>
        <v>0.08888888888888889</v>
      </c>
      <c r="M16" s="21">
        <v>4</v>
      </c>
      <c r="N16" s="15">
        <f t="shared" si="0"/>
        <v>0.08888888888888889</v>
      </c>
      <c r="O16" s="35">
        <v>5</v>
      </c>
      <c r="P16" s="36">
        <f t="shared" si="1"/>
        <v>0.1111111111111111</v>
      </c>
      <c r="Q16" s="20">
        <v>23</v>
      </c>
      <c r="R16" s="50">
        <f t="shared" si="8"/>
        <v>0.5111111111111111</v>
      </c>
      <c r="S16" s="21">
        <v>22</v>
      </c>
      <c r="T16" s="51">
        <f t="shared" si="9"/>
        <v>0.4888888888888889</v>
      </c>
    </row>
    <row r="17" spans="1:20" s="3" customFormat="1" ht="11.25">
      <c r="A17" s="24" t="s">
        <v>29</v>
      </c>
      <c r="B17" s="37">
        <f t="shared" si="2"/>
        <v>5</v>
      </c>
      <c r="C17" s="38">
        <v>1</v>
      </c>
      <c r="D17" s="39">
        <f t="shared" si="4"/>
        <v>0.2</v>
      </c>
      <c r="E17" s="40">
        <v>2</v>
      </c>
      <c r="F17" s="41">
        <f t="shared" si="5"/>
        <v>0.4</v>
      </c>
      <c r="G17" s="42">
        <v>0</v>
      </c>
      <c r="H17" s="39">
        <f t="shared" si="6"/>
        <v>0</v>
      </c>
      <c r="I17" s="40">
        <v>0</v>
      </c>
      <c r="J17" s="43">
        <f t="shared" si="3"/>
        <v>0</v>
      </c>
      <c r="K17" s="40">
        <v>0</v>
      </c>
      <c r="L17" s="44">
        <f t="shared" si="7"/>
        <v>0</v>
      </c>
      <c r="M17" s="42">
        <v>0</v>
      </c>
      <c r="N17" s="43">
        <f t="shared" si="0"/>
        <v>0</v>
      </c>
      <c r="O17" s="40">
        <v>2</v>
      </c>
      <c r="P17" s="44">
        <f t="shared" si="1"/>
        <v>0.4</v>
      </c>
      <c r="Q17" s="45">
        <v>4</v>
      </c>
      <c r="R17" s="43">
        <f t="shared" si="8"/>
        <v>0.8</v>
      </c>
      <c r="S17" s="46">
        <v>1</v>
      </c>
      <c r="T17" s="44">
        <f t="shared" si="9"/>
        <v>0.2</v>
      </c>
    </row>
    <row r="18" spans="1:20" s="3" customFormat="1" ht="11.25">
      <c r="A18" s="24" t="s">
        <v>30</v>
      </c>
      <c r="B18" s="37">
        <f t="shared" si="2"/>
        <v>5</v>
      </c>
      <c r="C18" s="49">
        <v>1</v>
      </c>
      <c r="D18" s="43">
        <f t="shared" si="4"/>
        <v>0.2</v>
      </c>
      <c r="E18" s="40">
        <v>0</v>
      </c>
      <c r="F18" s="41">
        <f t="shared" si="5"/>
        <v>0</v>
      </c>
      <c r="G18" s="46">
        <v>1</v>
      </c>
      <c r="H18" s="43">
        <f t="shared" si="6"/>
        <v>0.2</v>
      </c>
      <c r="I18" s="40">
        <v>0</v>
      </c>
      <c r="J18" s="43">
        <f t="shared" si="3"/>
        <v>0</v>
      </c>
      <c r="K18" s="40">
        <v>0</v>
      </c>
      <c r="L18" s="44">
        <f t="shared" si="7"/>
        <v>0</v>
      </c>
      <c r="M18" s="42">
        <v>1</v>
      </c>
      <c r="N18" s="43">
        <f t="shared" si="0"/>
        <v>0.2</v>
      </c>
      <c r="O18" s="40">
        <v>2</v>
      </c>
      <c r="P18" s="44">
        <f t="shared" si="1"/>
        <v>0.4</v>
      </c>
      <c r="Q18" s="45">
        <v>5</v>
      </c>
      <c r="R18" s="43">
        <f t="shared" si="8"/>
        <v>1</v>
      </c>
      <c r="S18" s="46">
        <v>0</v>
      </c>
      <c r="T18" s="44">
        <f t="shared" si="9"/>
        <v>0</v>
      </c>
    </row>
    <row r="19" spans="1:20" s="3" customFormat="1" ht="11.25">
      <c r="A19" s="52" t="s">
        <v>31</v>
      </c>
      <c r="B19" s="37">
        <f t="shared" si="2"/>
        <v>35</v>
      </c>
      <c r="C19" s="38">
        <v>10</v>
      </c>
      <c r="D19" s="39">
        <f t="shared" si="4"/>
        <v>0.2857142857142857</v>
      </c>
      <c r="E19" s="40">
        <v>2</v>
      </c>
      <c r="F19" s="41">
        <f t="shared" si="5"/>
        <v>0.05714285714285714</v>
      </c>
      <c r="G19" s="42">
        <v>0</v>
      </c>
      <c r="H19" s="39">
        <f t="shared" si="6"/>
        <v>0</v>
      </c>
      <c r="I19" s="40">
        <v>0</v>
      </c>
      <c r="J19" s="43">
        <f t="shared" si="3"/>
        <v>0</v>
      </c>
      <c r="K19" s="40">
        <v>4</v>
      </c>
      <c r="L19" s="44">
        <f t="shared" si="7"/>
        <v>0.11428571428571428</v>
      </c>
      <c r="M19" s="42">
        <v>3</v>
      </c>
      <c r="N19" s="43">
        <f t="shared" si="0"/>
        <v>0.08571428571428572</v>
      </c>
      <c r="O19" s="40">
        <v>16</v>
      </c>
      <c r="P19" s="44">
        <f t="shared" si="1"/>
        <v>0.45714285714285713</v>
      </c>
      <c r="Q19" s="45">
        <v>14</v>
      </c>
      <c r="R19" s="43">
        <f t="shared" si="8"/>
        <v>0.4</v>
      </c>
      <c r="S19" s="46">
        <v>21</v>
      </c>
      <c r="T19" s="44">
        <f t="shared" si="9"/>
        <v>0.6</v>
      </c>
    </row>
    <row r="20" spans="1:20" s="3" customFormat="1" ht="12">
      <c r="A20" s="12" t="s">
        <v>32</v>
      </c>
      <c r="B20" s="13">
        <f t="shared" si="2"/>
        <v>31</v>
      </c>
      <c r="C20" s="35">
        <v>1</v>
      </c>
      <c r="D20" s="15">
        <f t="shared" si="4"/>
        <v>0.03225806451612903</v>
      </c>
      <c r="E20" s="35">
        <v>2</v>
      </c>
      <c r="F20" s="36">
        <f t="shared" si="5"/>
        <v>0.06451612903225806</v>
      </c>
      <c r="G20" s="21">
        <v>0</v>
      </c>
      <c r="H20" s="15">
        <f t="shared" si="6"/>
        <v>0</v>
      </c>
      <c r="I20" s="35">
        <v>0</v>
      </c>
      <c r="J20" s="15">
        <f t="shared" si="3"/>
        <v>0</v>
      </c>
      <c r="K20" s="35">
        <v>12</v>
      </c>
      <c r="L20" s="36">
        <f t="shared" si="7"/>
        <v>0.3870967741935484</v>
      </c>
      <c r="M20" s="21">
        <v>0</v>
      </c>
      <c r="N20" s="15">
        <f t="shared" si="0"/>
        <v>0</v>
      </c>
      <c r="O20" s="35">
        <v>16</v>
      </c>
      <c r="P20" s="36">
        <f t="shared" si="1"/>
        <v>0.5161290322580645</v>
      </c>
      <c r="Q20" s="20">
        <v>7</v>
      </c>
      <c r="R20" s="50">
        <f t="shared" si="8"/>
        <v>0.22580645161290322</v>
      </c>
      <c r="S20" s="21">
        <v>24</v>
      </c>
      <c r="T20" s="51">
        <f t="shared" si="9"/>
        <v>0.7741935483870968</v>
      </c>
    </row>
    <row r="21" spans="1:20" s="3" customFormat="1" ht="11.25">
      <c r="A21" s="24" t="s">
        <v>33</v>
      </c>
      <c r="B21" s="37">
        <f t="shared" si="2"/>
        <v>14</v>
      </c>
      <c r="C21" s="49">
        <v>1</v>
      </c>
      <c r="D21" s="43">
        <f t="shared" si="4"/>
        <v>0.07142857142857142</v>
      </c>
      <c r="E21" s="40">
        <v>0</v>
      </c>
      <c r="F21" s="41">
        <f t="shared" si="5"/>
        <v>0</v>
      </c>
      <c r="G21" s="42">
        <v>0</v>
      </c>
      <c r="H21" s="39">
        <f t="shared" si="6"/>
        <v>0</v>
      </c>
      <c r="I21" s="40">
        <v>0</v>
      </c>
      <c r="J21" s="43">
        <f t="shared" si="3"/>
        <v>0</v>
      </c>
      <c r="K21" s="40">
        <v>8</v>
      </c>
      <c r="L21" s="44">
        <f t="shared" si="7"/>
        <v>0.5714285714285714</v>
      </c>
      <c r="M21" s="42">
        <v>0</v>
      </c>
      <c r="N21" s="43">
        <f t="shared" si="0"/>
        <v>0</v>
      </c>
      <c r="O21" s="40">
        <v>5</v>
      </c>
      <c r="P21" s="44">
        <f t="shared" si="1"/>
        <v>0.35714285714285715</v>
      </c>
      <c r="Q21" s="45">
        <v>3</v>
      </c>
      <c r="R21" s="43">
        <f t="shared" si="8"/>
        <v>0.21428571428571427</v>
      </c>
      <c r="S21" s="46">
        <v>11</v>
      </c>
      <c r="T21" s="44">
        <f t="shared" si="9"/>
        <v>0.7857142857142857</v>
      </c>
    </row>
    <row r="22" spans="1:20" s="3" customFormat="1" ht="11.25">
      <c r="A22" s="24" t="s">
        <v>34</v>
      </c>
      <c r="B22" s="37">
        <f t="shared" si="2"/>
        <v>17</v>
      </c>
      <c r="C22" s="49">
        <v>0</v>
      </c>
      <c r="D22" s="43">
        <f t="shared" si="4"/>
        <v>0</v>
      </c>
      <c r="E22" s="49">
        <v>2</v>
      </c>
      <c r="F22" s="44">
        <f t="shared" si="5"/>
        <v>0.11764705882352941</v>
      </c>
      <c r="G22" s="42">
        <v>0</v>
      </c>
      <c r="H22" s="39">
        <f t="shared" si="6"/>
        <v>0</v>
      </c>
      <c r="I22" s="40">
        <v>0</v>
      </c>
      <c r="J22" s="43">
        <f t="shared" si="3"/>
        <v>0</v>
      </c>
      <c r="K22" s="40">
        <v>4</v>
      </c>
      <c r="L22" s="44">
        <f t="shared" si="7"/>
        <v>0.23529411764705882</v>
      </c>
      <c r="M22" s="42">
        <v>0</v>
      </c>
      <c r="N22" s="43">
        <f t="shared" si="0"/>
        <v>0</v>
      </c>
      <c r="O22" s="40">
        <v>11</v>
      </c>
      <c r="P22" s="44">
        <f t="shared" si="1"/>
        <v>0.6470588235294118</v>
      </c>
      <c r="Q22" s="45">
        <v>4</v>
      </c>
      <c r="R22" s="43">
        <f t="shared" si="8"/>
        <v>0.23529411764705882</v>
      </c>
      <c r="S22" s="46">
        <v>13</v>
      </c>
      <c r="T22" s="44">
        <f t="shared" si="9"/>
        <v>0.7647058823529411</v>
      </c>
    </row>
    <row r="23" spans="1:20" s="3" customFormat="1" ht="12">
      <c r="A23" s="12" t="s">
        <v>35</v>
      </c>
      <c r="B23" s="13">
        <f t="shared" si="2"/>
        <v>19</v>
      </c>
      <c r="C23" s="35">
        <v>1</v>
      </c>
      <c r="D23" s="15">
        <f t="shared" si="4"/>
        <v>0.05263157894736842</v>
      </c>
      <c r="E23" s="35">
        <v>0</v>
      </c>
      <c r="F23" s="36">
        <f t="shared" si="5"/>
        <v>0</v>
      </c>
      <c r="G23" s="21">
        <v>0</v>
      </c>
      <c r="H23" s="15">
        <f t="shared" si="6"/>
        <v>0</v>
      </c>
      <c r="I23" s="35">
        <v>0</v>
      </c>
      <c r="J23" s="15">
        <f t="shared" si="3"/>
        <v>0</v>
      </c>
      <c r="K23" s="35">
        <v>7</v>
      </c>
      <c r="L23" s="36">
        <f t="shared" si="7"/>
        <v>0.3684210526315789</v>
      </c>
      <c r="M23" s="21">
        <v>0</v>
      </c>
      <c r="N23" s="15">
        <f t="shared" si="0"/>
        <v>0</v>
      </c>
      <c r="O23" s="35">
        <v>11</v>
      </c>
      <c r="P23" s="36">
        <f t="shared" si="1"/>
        <v>0.5789473684210527</v>
      </c>
      <c r="Q23" s="20">
        <v>6</v>
      </c>
      <c r="R23" s="15">
        <f t="shared" si="8"/>
        <v>0.3157894736842105</v>
      </c>
      <c r="S23" s="21">
        <v>13</v>
      </c>
      <c r="T23" s="36">
        <f t="shared" si="9"/>
        <v>0.6842105263157895</v>
      </c>
    </row>
    <row r="24" spans="1:20" s="55" customFormat="1" ht="11.25">
      <c r="A24" s="53" t="s">
        <v>36</v>
      </c>
      <c r="B24" s="54">
        <f t="shared" si="2"/>
        <v>19</v>
      </c>
      <c r="C24" s="49">
        <v>1</v>
      </c>
      <c r="D24" s="43">
        <f t="shared" si="4"/>
        <v>0.05263157894736842</v>
      </c>
      <c r="E24" s="49">
        <v>0</v>
      </c>
      <c r="F24" s="44">
        <f t="shared" si="5"/>
        <v>0</v>
      </c>
      <c r="G24" s="46">
        <v>0</v>
      </c>
      <c r="H24" s="43">
        <f t="shared" si="6"/>
        <v>0</v>
      </c>
      <c r="I24" s="49">
        <v>0</v>
      </c>
      <c r="J24" s="43">
        <f t="shared" si="3"/>
        <v>0</v>
      </c>
      <c r="K24" s="49">
        <v>7</v>
      </c>
      <c r="L24" s="44">
        <f t="shared" si="7"/>
        <v>0.3684210526315789</v>
      </c>
      <c r="M24" s="46">
        <v>0</v>
      </c>
      <c r="N24" s="43">
        <f t="shared" si="0"/>
        <v>0</v>
      </c>
      <c r="O24" s="49">
        <v>11</v>
      </c>
      <c r="P24" s="44">
        <f t="shared" si="1"/>
        <v>0.5789473684210527</v>
      </c>
      <c r="Q24" s="45">
        <v>7</v>
      </c>
      <c r="R24" s="43">
        <f t="shared" si="8"/>
        <v>0.3684210526315789</v>
      </c>
      <c r="S24" s="46">
        <v>6</v>
      </c>
      <c r="T24" s="44">
        <f t="shared" si="9"/>
        <v>0.3157894736842105</v>
      </c>
    </row>
    <row r="25" spans="1:20" s="3" customFormat="1" ht="12">
      <c r="A25" s="12" t="s">
        <v>37</v>
      </c>
      <c r="B25" s="13">
        <f t="shared" si="2"/>
        <v>13</v>
      </c>
      <c r="C25" s="35">
        <v>0</v>
      </c>
      <c r="D25" s="15">
        <f t="shared" si="4"/>
        <v>0</v>
      </c>
      <c r="E25" s="16">
        <v>0</v>
      </c>
      <c r="F25" s="17">
        <f t="shared" si="5"/>
        <v>0</v>
      </c>
      <c r="G25" s="21">
        <v>2</v>
      </c>
      <c r="H25" s="15">
        <f t="shared" si="6"/>
        <v>0.15384615384615385</v>
      </c>
      <c r="I25" s="16">
        <v>0</v>
      </c>
      <c r="J25" s="15">
        <f t="shared" si="3"/>
        <v>0</v>
      </c>
      <c r="K25" s="16">
        <v>7</v>
      </c>
      <c r="L25" s="36">
        <f t="shared" si="7"/>
        <v>0.5384615384615384</v>
      </c>
      <c r="M25" s="18">
        <v>1</v>
      </c>
      <c r="N25" s="15">
        <f t="shared" si="0"/>
        <v>0.07692307692307693</v>
      </c>
      <c r="O25" s="16">
        <v>3</v>
      </c>
      <c r="P25" s="36">
        <f t="shared" si="1"/>
        <v>0.23076923076923078</v>
      </c>
      <c r="Q25" s="20">
        <v>6</v>
      </c>
      <c r="R25" s="15">
        <f t="shared" si="8"/>
        <v>0.46153846153846156</v>
      </c>
      <c r="S25" s="21">
        <v>7</v>
      </c>
      <c r="T25" s="36">
        <f t="shared" si="9"/>
        <v>0.5384615384615384</v>
      </c>
    </row>
    <row r="26" spans="1:20" s="3" customFormat="1" ht="12">
      <c r="A26" s="12" t="s">
        <v>38</v>
      </c>
      <c r="B26" s="13">
        <f t="shared" si="2"/>
        <v>9</v>
      </c>
      <c r="C26" s="14">
        <v>0</v>
      </c>
      <c r="D26" s="19">
        <f t="shared" si="4"/>
        <v>0</v>
      </c>
      <c r="E26" s="16">
        <v>0</v>
      </c>
      <c r="F26" s="17">
        <f t="shared" si="5"/>
        <v>0</v>
      </c>
      <c r="G26" s="21">
        <v>0</v>
      </c>
      <c r="H26" s="15">
        <f t="shared" si="6"/>
        <v>0</v>
      </c>
      <c r="I26" s="16">
        <v>0</v>
      </c>
      <c r="J26" s="15">
        <f t="shared" si="3"/>
        <v>0</v>
      </c>
      <c r="K26" s="16">
        <v>3</v>
      </c>
      <c r="L26" s="36">
        <f t="shared" si="7"/>
        <v>0.3333333333333333</v>
      </c>
      <c r="M26" s="18">
        <v>0</v>
      </c>
      <c r="N26" s="15">
        <f t="shared" si="0"/>
        <v>0</v>
      </c>
      <c r="O26" s="16">
        <v>6</v>
      </c>
      <c r="P26" s="36">
        <f t="shared" si="1"/>
        <v>0.6666666666666666</v>
      </c>
      <c r="Q26" s="20">
        <v>2</v>
      </c>
      <c r="R26" s="15">
        <f t="shared" si="8"/>
        <v>0.2222222222222222</v>
      </c>
      <c r="S26" s="21">
        <v>7</v>
      </c>
      <c r="T26" s="36">
        <f t="shared" si="9"/>
        <v>0.7777777777777778</v>
      </c>
    </row>
    <row r="27" spans="1:20" s="3" customFormat="1" ht="12">
      <c r="A27" s="12" t="s">
        <v>39</v>
      </c>
      <c r="B27" s="13">
        <f t="shared" si="2"/>
        <v>28</v>
      </c>
      <c r="C27" s="35">
        <v>5</v>
      </c>
      <c r="D27" s="15">
        <f t="shared" si="4"/>
        <v>0.17857142857142858</v>
      </c>
      <c r="E27" s="35">
        <v>0</v>
      </c>
      <c r="F27" s="36">
        <f t="shared" si="5"/>
        <v>0</v>
      </c>
      <c r="G27" s="21">
        <v>0</v>
      </c>
      <c r="H27" s="15">
        <f t="shared" si="6"/>
        <v>0</v>
      </c>
      <c r="I27" s="35">
        <v>0</v>
      </c>
      <c r="J27" s="15">
        <f t="shared" si="3"/>
        <v>0</v>
      </c>
      <c r="K27" s="35">
        <v>4</v>
      </c>
      <c r="L27" s="36">
        <f t="shared" si="7"/>
        <v>0.14285714285714285</v>
      </c>
      <c r="M27" s="21">
        <v>0</v>
      </c>
      <c r="N27" s="15">
        <f t="shared" si="0"/>
        <v>0</v>
      </c>
      <c r="O27" s="35">
        <v>19</v>
      </c>
      <c r="P27" s="36">
        <f t="shared" si="1"/>
        <v>0.6785714285714286</v>
      </c>
      <c r="Q27" s="20">
        <v>16</v>
      </c>
      <c r="R27" s="50">
        <f t="shared" si="8"/>
        <v>0.5714285714285714</v>
      </c>
      <c r="S27" s="21">
        <v>12</v>
      </c>
      <c r="T27" s="51">
        <f t="shared" si="9"/>
        <v>0.42857142857142855</v>
      </c>
    </row>
    <row r="28" spans="1:20" s="3" customFormat="1" ht="11.25">
      <c r="A28" s="24" t="s">
        <v>40</v>
      </c>
      <c r="B28" s="37">
        <f t="shared" si="2"/>
        <v>7</v>
      </c>
      <c r="C28" s="49">
        <v>2</v>
      </c>
      <c r="D28" s="43">
        <f t="shared" si="4"/>
        <v>0.2857142857142857</v>
      </c>
      <c r="E28" s="49">
        <v>0</v>
      </c>
      <c r="F28" s="44">
        <f t="shared" si="5"/>
        <v>0</v>
      </c>
      <c r="G28" s="42">
        <v>0</v>
      </c>
      <c r="H28" s="39">
        <f t="shared" si="6"/>
        <v>0</v>
      </c>
      <c r="I28" s="40">
        <v>0</v>
      </c>
      <c r="J28" s="43">
        <f t="shared" si="3"/>
        <v>0</v>
      </c>
      <c r="K28" s="40">
        <v>2</v>
      </c>
      <c r="L28" s="44">
        <f t="shared" si="7"/>
        <v>0.2857142857142857</v>
      </c>
      <c r="M28" s="42">
        <v>0</v>
      </c>
      <c r="N28" s="43">
        <f t="shared" si="0"/>
        <v>0</v>
      </c>
      <c r="O28" s="40">
        <v>3</v>
      </c>
      <c r="P28" s="44">
        <f t="shared" si="1"/>
        <v>0.42857142857142855</v>
      </c>
      <c r="Q28" s="45">
        <v>4</v>
      </c>
      <c r="R28" s="43">
        <f t="shared" si="8"/>
        <v>0.5714285714285714</v>
      </c>
      <c r="S28" s="46">
        <v>3</v>
      </c>
      <c r="T28" s="44">
        <f t="shared" si="9"/>
        <v>0.42857142857142855</v>
      </c>
    </row>
    <row r="29" spans="1:20" s="3" customFormat="1" ht="11.25">
      <c r="A29" s="48" t="s">
        <v>41</v>
      </c>
      <c r="B29" s="37">
        <f t="shared" si="2"/>
        <v>2</v>
      </c>
      <c r="C29" s="49">
        <v>1</v>
      </c>
      <c r="D29" s="43">
        <f t="shared" si="4"/>
        <v>0.5</v>
      </c>
      <c r="E29" s="49">
        <v>0</v>
      </c>
      <c r="F29" s="44">
        <f t="shared" si="5"/>
        <v>0</v>
      </c>
      <c r="G29" s="42">
        <v>0</v>
      </c>
      <c r="H29" s="39">
        <f t="shared" si="6"/>
        <v>0</v>
      </c>
      <c r="I29" s="40">
        <v>0</v>
      </c>
      <c r="J29" s="43">
        <f t="shared" si="3"/>
        <v>0</v>
      </c>
      <c r="K29" s="40">
        <v>0</v>
      </c>
      <c r="L29" s="44">
        <f t="shared" si="7"/>
        <v>0</v>
      </c>
      <c r="M29" s="42">
        <v>0</v>
      </c>
      <c r="N29" s="43">
        <f t="shared" si="0"/>
        <v>0</v>
      </c>
      <c r="O29" s="40">
        <v>1</v>
      </c>
      <c r="P29" s="44">
        <f t="shared" si="1"/>
        <v>0.5</v>
      </c>
      <c r="Q29" s="45">
        <v>0</v>
      </c>
      <c r="R29" s="43">
        <f t="shared" si="8"/>
        <v>0</v>
      </c>
      <c r="S29" s="46">
        <v>2</v>
      </c>
      <c r="T29" s="44">
        <f t="shared" si="9"/>
        <v>1</v>
      </c>
    </row>
    <row r="30" spans="1:20" s="3" customFormat="1" ht="11.25">
      <c r="A30" s="24" t="s">
        <v>42</v>
      </c>
      <c r="B30" s="37">
        <f t="shared" si="2"/>
        <v>6</v>
      </c>
      <c r="C30" s="38">
        <v>0</v>
      </c>
      <c r="D30" s="39">
        <f t="shared" si="4"/>
        <v>0</v>
      </c>
      <c r="E30" s="49">
        <v>0</v>
      </c>
      <c r="F30" s="44">
        <f t="shared" si="5"/>
        <v>0</v>
      </c>
      <c r="G30" s="46">
        <v>0</v>
      </c>
      <c r="H30" s="43">
        <f t="shared" si="6"/>
        <v>0</v>
      </c>
      <c r="I30" s="40">
        <v>0</v>
      </c>
      <c r="J30" s="43">
        <f t="shared" si="3"/>
        <v>0</v>
      </c>
      <c r="K30" s="40">
        <v>0</v>
      </c>
      <c r="L30" s="44">
        <f t="shared" si="7"/>
        <v>0</v>
      </c>
      <c r="M30" s="42">
        <v>0</v>
      </c>
      <c r="N30" s="43">
        <f t="shared" si="0"/>
        <v>0</v>
      </c>
      <c r="O30" s="40">
        <v>6</v>
      </c>
      <c r="P30" s="44">
        <f t="shared" si="1"/>
        <v>1</v>
      </c>
      <c r="Q30" s="45">
        <v>4</v>
      </c>
      <c r="R30" s="43">
        <f t="shared" si="8"/>
        <v>0.6666666666666666</v>
      </c>
      <c r="S30" s="46">
        <v>2</v>
      </c>
      <c r="T30" s="44">
        <f t="shared" si="9"/>
        <v>0.3333333333333333</v>
      </c>
    </row>
    <row r="31" spans="1:20" s="3" customFormat="1" ht="11.25">
      <c r="A31" s="24" t="s">
        <v>43</v>
      </c>
      <c r="B31" s="37">
        <f t="shared" si="2"/>
        <v>13</v>
      </c>
      <c r="C31" s="38">
        <v>2</v>
      </c>
      <c r="D31" s="39">
        <f t="shared" si="4"/>
        <v>0.15384615384615385</v>
      </c>
      <c r="E31" s="40">
        <v>0</v>
      </c>
      <c r="F31" s="41">
        <f t="shared" si="5"/>
        <v>0</v>
      </c>
      <c r="G31" s="46">
        <v>0</v>
      </c>
      <c r="H31" s="43">
        <f t="shared" si="6"/>
        <v>0</v>
      </c>
      <c r="I31" s="40">
        <v>0</v>
      </c>
      <c r="J31" s="43">
        <f t="shared" si="3"/>
        <v>0</v>
      </c>
      <c r="K31" s="40">
        <v>2</v>
      </c>
      <c r="L31" s="44">
        <f t="shared" si="7"/>
        <v>0.15384615384615385</v>
      </c>
      <c r="M31" s="42">
        <v>0</v>
      </c>
      <c r="N31" s="43">
        <f t="shared" si="0"/>
        <v>0</v>
      </c>
      <c r="O31" s="40">
        <v>9</v>
      </c>
      <c r="P31" s="44">
        <f t="shared" si="1"/>
        <v>0.6923076923076923</v>
      </c>
      <c r="Q31" s="45">
        <v>8</v>
      </c>
      <c r="R31" s="43">
        <f t="shared" si="8"/>
        <v>0.6153846153846154</v>
      </c>
      <c r="S31" s="46">
        <v>5</v>
      </c>
      <c r="T31" s="44">
        <f t="shared" si="9"/>
        <v>0.38461538461538464</v>
      </c>
    </row>
    <row r="32" spans="1:20" s="3" customFormat="1" ht="12">
      <c r="A32" s="12" t="s">
        <v>44</v>
      </c>
      <c r="B32" s="13">
        <f t="shared" si="2"/>
        <v>11</v>
      </c>
      <c r="C32" s="35">
        <v>0</v>
      </c>
      <c r="D32" s="15">
        <f t="shared" si="4"/>
        <v>0</v>
      </c>
      <c r="E32" s="35">
        <v>0</v>
      </c>
      <c r="F32" s="36">
        <f t="shared" si="5"/>
        <v>0</v>
      </c>
      <c r="G32" s="21">
        <v>0</v>
      </c>
      <c r="H32" s="15">
        <f t="shared" si="6"/>
        <v>0</v>
      </c>
      <c r="I32" s="35">
        <v>0</v>
      </c>
      <c r="J32" s="15">
        <f t="shared" si="3"/>
        <v>0</v>
      </c>
      <c r="K32" s="35">
        <v>7</v>
      </c>
      <c r="L32" s="36">
        <f t="shared" si="7"/>
        <v>0.6363636363636364</v>
      </c>
      <c r="M32" s="21">
        <v>1</v>
      </c>
      <c r="N32" s="15">
        <f t="shared" si="0"/>
        <v>0.09090909090909091</v>
      </c>
      <c r="O32" s="35">
        <v>3</v>
      </c>
      <c r="P32" s="36">
        <f t="shared" si="1"/>
        <v>0.2727272727272727</v>
      </c>
      <c r="Q32" s="20">
        <v>6</v>
      </c>
      <c r="R32" s="15">
        <f t="shared" si="8"/>
        <v>0.5454545454545454</v>
      </c>
      <c r="S32" s="21">
        <v>5</v>
      </c>
      <c r="T32" s="36">
        <f t="shared" si="9"/>
        <v>0.45454545454545453</v>
      </c>
    </row>
    <row r="33" spans="1:20" s="3" customFormat="1" ht="12">
      <c r="A33" s="12" t="s">
        <v>45</v>
      </c>
      <c r="B33" s="13">
        <f t="shared" si="2"/>
        <v>5</v>
      </c>
      <c r="C33" s="35">
        <v>1</v>
      </c>
      <c r="D33" s="15">
        <f t="shared" si="4"/>
        <v>0.2</v>
      </c>
      <c r="E33" s="35">
        <v>0</v>
      </c>
      <c r="F33" s="36">
        <f t="shared" si="5"/>
        <v>0</v>
      </c>
      <c r="G33" s="21">
        <v>0</v>
      </c>
      <c r="H33" s="15">
        <f t="shared" si="6"/>
        <v>0</v>
      </c>
      <c r="I33" s="35">
        <v>0</v>
      </c>
      <c r="J33" s="15">
        <f t="shared" si="3"/>
        <v>0</v>
      </c>
      <c r="K33" s="35">
        <v>1</v>
      </c>
      <c r="L33" s="36">
        <f t="shared" si="7"/>
        <v>0.2</v>
      </c>
      <c r="M33" s="21">
        <v>0</v>
      </c>
      <c r="N33" s="15">
        <f t="shared" si="0"/>
        <v>0</v>
      </c>
      <c r="O33" s="35">
        <v>3</v>
      </c>
      <c r="P33" s="36">
        <f t="shared" si="1"/>
        <v>0.6</v>
      </c>
      <c r="Q33" s="20">
        <v>2</v>
      </c>
      <c r="R33" s="15">
        <f t="shared" si="8"/>
        <v>0.4</v>
      </c>
      <c r="S33" s="21">
        <v>3</v>
      </c>
      <c r="T33" s="36">
        <f t="shared" si="9"/>
        <v>0.6</v>
      </c>
    </row>
    <row r="34" spans="1:20" s="3" customFormat="1" ht="11.25">
      <c r="A34" s="48" t="s">
        <v>46</v>
      </c>
      <c r="B34" s="37">
        <f t="shared" si="2"/>
        <v>2</v>
      </c>
      <c r="C34" s="49">
        <v>1</v>
      </c>
      <c r="D34" s="43">
        <f t="shared" si="4"/>
        <v>0.5</v>
      </c>
      <c r="E34" s="49">
        <v>0</v>
      </c>
      <c r="F34" s="44">
        <f t="shared" si="5"/>
        <v>0</v>
      </c>
      <c r="G34" s="42">
        <v>0</v>
      </c>
      <c r="H34" s="39">
        <f t="shared" si="6"/>
        <v>0</v>
      </c>
      <c r="I34" s="40">
        <v>0</v>
      </c>
      <c r="J34" s="43">
        <f t="shared" si="3"/>
        <v>0</v>
      </c>
      <c r="K34" s="40">
        <v>0</v>
      </c>
      <c r="L34" s="44">
        <f t="shared" si="7"/>
        <v>0</v>
      </c>
      <c r="M34" s="42">
        <v>0</v>
      </c>
      <c r="N34" s="43">
        <f t="shared" si="0"/>
        <v>0</v>
      </c>
      <c r="O34" s="40">
        <v>1</v>
      </c>
      <c r="P34" s="44">
        <f t="shared" si="1"/>
        <v>0.5</v>
      </c>
      <c r="Q34" s="45">
        <v>0</v>
      </c>
      <c r="R34" s="43">
        <f t="shared" si="8"/>
        <v>0</v>
      </c>
      <c r="S34" s="46">
        <v>2</v>
      </c>
      <c r="T34" s="44">
        <f t="shared" si="9"/>
        <v>1</v>
      </c>
    </row>
    <row r="35" spans="1:20" s="3" customFormat="1" ht="11.25">
      <c r="A35" s="48" t="s">
        <v>47</v>
      </c>
      <c r="B35" s="37">
        <f t="shared" si="2"/>
        <v>3</v>
      </c>
      <c r="C35" s="38">
        <v>0</v>
      </c>
      <c r="D35" s="39">
        <f t="shared" si="4"/>
        <v>0</v>
      </c>
      <c r="E35" s="49">
        <v>0</v>
      </c>
      <c r="F35" s="44">
        <f t="shared" si="5"/>
        <v>0</v>
      </c>
      <c r="G35" s="46">
        <v>0</v>
      </c>
      <c r="H35" s="43">
        <f t="shared" si="6"/>
        <v>0</v>
      </c>
      <c r="I35" s="40">
        <v>0</v>
      </c>
      <c r="J35" s="43">
        <f t="shared" si="3"/>
        <v>0</v>
      </c>
      <c r="K35" s="40">
        <v>1</v>
      </c>
      <c r="L35" s="44">
        <f t="shared" si="7"/>
        <v>0.3333333333333333</v>
      </c>
      <c r="M35" s="42">
        <v>0</v>
      </c>
      <c r="N35" s="43">
        <f t="shared" si="0"/>
        <v>0</v>
      </c>
      <c r="O35" s="40">
        <v>2</v>
      </c>
      <c r="P35" s="44">
        <f t="shared" si="1"/>
        <v>0.6666666666666666</v>
      </c>
      <c r="Q35" s="45">
        <v>2</v>
      </c>
      <c r="R35" s="43">
        <f t="shared" si="8"/>
        <v>0.6666666666666666</v>
      </c>
      <c r="S35" s="46">
        <v>1</v>
      </c>
      <c r="T35" s="44">
        <f t="shared" si="9"/>
        <v>0.3333333333333333</v>
      </c>
    </row>
    <row r="36" spans="1:20" s="3" customFormat="1" ht="12">
      <c r="A36" s="12" t="s">
        <v>48</v>
      </c>
      <c r="B36" s="13">
        <v>21</v>
      </c>
      <c r="C36" s="35">
        <v>0</v>
      </c>
      <c r="D36" s="15">
        <f t="shared" si="4"/>
        <v>0</v>
      </c>
      <c r="E36" s="35">
        <v>2</v>
      </c>
      <c r="F36" s="36">
        <f t="shared" si="5"/>
        <v>0.09523809523809523</v>
      </c>
      <c r="G36" s="21">
        <v>2</v>
      </c>
      <c r="H36" s="15">
        <f t="shared" si="6"/>
        <v>0.09523809523809523</v>
      </c>
      <c r="I36" s="35">
        <v>0</v>
      </c>
      <c r="J36" s="15">
        <f t="shared" si="3"/>
        <v>0</v>
      </c>
      <c r="K36" s="35">
        <v>7</v>
      </c>
      <c r="L36" s="36">
        <f t="shared" si="7"/>
        <v>0.3333333333333333</v>
      </c>
      <c r="M36" s="21">
        <v>0</v>
      </c>
      <c r="N36" s="15">
        <f t="shared" si="0"/>
        <v>0</v>
      </c>
      <c r="O36" s="35">
        <v>10</v>
      </c>
      <c r="P36" s="36">
        <f t="shared" si="1"/>
        <v>0.47619047619047616</v>
      </c>
      <c r="Q36" s="20">
        <v>7</v>
      </c>
      <c r="R36" s="50">
        <f t="shared" si="8"/>
        <v>0.3333333333333333</v>
      </c>
      <c r="S36" s="21">
        <v>14</v>
      </c>
      <c r="T36" s="51">
        <f t="shared" si="9"/>
        <v>0.6666666666666666</v>
      </c>
    </row>
    <row r="37" spans="1:20" s="3" customFormat="1" ht="11.25">
      <c r="A37" s="24" t="s">
        <v>49</v>
      </c>
      <c r="B37" s="37">
        <v>18</v>
      </c>
      <c r="C37" s="49">
        <v>0</v>
      </c>
      <c r="D37" s="43">
        <f>C37/B37</f>
        <v>0</v>
      </c>
      <c r="E37" s="49">
        <v>2</v>
      </c>
      <c r="F37" s="44">
        <f>E37/B37</f>
        <v>0.1111111111111111</v>
      </c>
      <c r="G37" s="46">
        <v>2</v>
      </c>
      <c r="H37" s="43">
        <f>G37/B37</f>
        <v>0.1111111111111111</v>
      </c>
      <c r="I37" s="49">
        <v>0</v>
      </c>
      <c r="J37" s="43">
        <f>I37/B37</f>
        <v>0</v>
      </c>
      <c r="K37" s="49">
        <v>7</v>
      </c>
      <c r="L37" s="44">
        <f>K37/B37</f>
        <v>0.3888888888888889</v>
      </c>
      <c r="M37" s="46">
        <v>0</v>
      </c>
      <c r="N37" s="43">
        <f>M37/B37</f>
        <v>0</v>
      </c>
      <c r="O37" s="49">
        <v>7</v>
      </c>
      <c r="P37" s="44">
        <f>O37/B37</f>
        <v>0.3888888888888889</v>
      </c>
      <c r="Q37" s="45">
        <v>6</v>
      </c>
      <c r="R37" s="43">
        <f>Q37/B37</f>
        <v>0.3333333333333333</v>
      </c>
      <c r="S37" s="46">
        <v>12</v>
      </c>
      <c r="T37" s="44">
        <f>S37/B37</f>
        <v>0.6666666666666666</v>
      </c>
    </row>
    <row r="38" spans="1:20" s="3" customFormat="1" ht="11.25">
      <c r="A38" s="24" t="s">
        <v>50</v>
      </c>
      <c r="B38" s="37">
        <v>3</v>
      </c>
      <c r="C38" s="49">
        <v>0</v>
      </c>
      <c r="D38" s="43">
        <f>C38/B38</f>
        <v>0</v>
      </c>
      <c r="E38" s="49">
        <v>0</v>
      </c>
      <c r="F38" s="44">
        <f>E38/B38</f>
        <v>0</v>
      </c>
      <c r="G38" s="46">
        <v>0</v>
      </c>
      <c r="H38" s="43">
        <f>G38/B38</f>
        <v>0</v>
      </c>
      <c r="I38" s="49">
        <v>0</v>
      </c>
      <c r="J38" s="43">
        <f>I38/B38</f>
        <v>0</v>
      </c>
      <c r="K38" s="49">
        <v>0</v>
      </c>
      <c r="L38" s="44">
        <f>K38/B38</f>
        <v>0</v>
      </c>
      <c r="M38" s="46">
        <v>0</v>
      </c>
      <c r="N38" s="43">
        <f>M38/B38</f>
        <v>0</v>
      </c>
      <c r="O38" s="49">
        <v>3</v>
      </c>
      <c r="P38" s="44">
        <f>O38/B38</f>
        <v>1</v>
      </c>
      <c r="Q38" s="45">
        <v>1</v>
      </c>
      <c r="R38" s="43">
        <f>Q38/B38</f>
        <v>0.3333333333333333</v>
      </c>
      <c r="S38" s="46">
        <v>2</v>
      </c>
      <c r="T38" s="44">
        <f>S38/B38</f>
        <v>0.6666666666666666</v>
      </c>
    </row>
    <row r="39" spans="1:20" s="3" customFormat="1" ht="12">
      <c r="A39" s="12" t="s">
        <v>51</v>
      </c>
      <c r="B39" s="13">
        <f t="shared" si="2"/>
        <v>9</v>
      </c>
      <c r="C39" s="35">
        <v>0</v>
      </c>
      <c r="D39" s="15">
        <f t="shared" si="4"/>
        <v>0</v>
      </c>
      <c r="E39" s="35">
        <v>0</v>
      </c>
      <c r="F39" s="36">
        <f t="shared" si="5"/>
        <v>0</v>
      </c>
      <c r="G39" s="21">
        <v>3</v>
      </c>
      <c r="H39" s="15">
        <f t="shared" si="6"/>
        <v>0.3333333333333333</v>
      </c>
      <c r="I39" s="35">
        <v>0</v>
      </c>
      <c r="J39" s="15">
        <f t="shared" si="3"/>
        <v>0</v>
      </c>
      <c r="K39" s="35">
        <v>2</v>
      </c>
      <c r="L39" s="36">
        <f t="shared" si="7"/>
        <v>0.2222222222222222</v>
      </c>
      <c r="M39" s="21">
        <v>0</v>
      </c>
      <c r="N39" s="15">
        <f t="shared" si="0"/>
        <v>0</v>
      </c>
      <c r="O39" s="35">
        <v>4</v>
      </c>
      <c r="P39" s="36">
        <f t="shared" si="1"/>
        <v>0.4444444444444444</v>
      </c>
      <c r="Q39" s="20">
        <v>3</v>
      </c>
      <c r="R39" s="50">
        <f t="shared" si="8"/>
        <v>0.3333333333333333</v>
      </c>
      <c r="S39" s="21">
        <v>6</v>
      </c>
      <c r="T39" s="51">
        <f t="shared" si="9"/>
        <v>0.6666666666666666</v>
      </c>
    </row>
    <row r="40" spans="1:20" s="3" customFormat="1" ht="11.25">
      <c r="A40" s="24" t="s">
        <v>52</v>
      </c>
      <c r="B40" s="37">
        <f t="shared" si="2"/>
        <v>2</v>
      </c>
      <c r="C40" s="49">
        <v>0</v>
      </c>
      <c r="D40" s="43">
        <f t="shared" si="4"/>
        <v>0</v>
      </c>
      <c r="E40" s="49">
        <v>0</v>
      </c>
      <c r="F40" s="44">
        <f t="shared" si="5"/>
        <v>0</v>
      </c>
      <c r="G40" s="46">
        <v>1</v>
      </c>
      <c r="H40" s="43">
        <f t="shared" si="6"/>
        <v>0.5</v>
      </c>
      <c r="I40" s="40">
        <v>0</v>
      </c>
      <c r="J40" s="43">
        <f t="shared" si="3"/>
        <v>0</v>
      </c>
      <c r="K40" s="40">
        <v>1</v>
      </c>
      <c r="L40" s="44">
        <f t="shared" si="7"/>
        <v>0.5</v>
      </c>
      <c r="M40" s="42">
        <v>0</v>
      </c>
      <c r="N40" s="43">
        <f t="shared" si="0"/>
        <v>0</v>
      </c>
      <c r="O40" s="40">
        <v>0</v>
      </c>
      <c r="P40" s="44">
        <f t="shared" si="1"/>
        <v>0</v>
      </c>
      <c r="Q40" s="45">
        <v>0</v>
      </c>
      <c r="R40" s="43">
        <f t="shared" si="8"/>
        <v>0</v>
      </c>
      <c r="S40" s="46">
        <v>2</v>
      </c>
      <c r="T40" s="44">
        <f t="shared" si="9"/>
        <v>1</v>
      </c>
    </row>
    <row r="41" spans="1:20" s="3" customFormat="1" ht="11.25">
      <c r="A41" s="24" t="s">
        <v>53</v>
      </c>
      <c r="B41" s="37">
        <f t="shared" si="2"/>
        <v>2</v>
      </c>
      <c r="C41" s="49">
        <v>0</v>
      </c>
      <c r="D41" s="43">
        <f t="shared" si="4"/>
        <v>0</v>
      </c>
      <c r="E41" s="49">
        <v>0</v>
      </c>
      <c r="F41" s="44">
        <f t="shared" si="5"/>
        <v>0</v>
      </c>
      <c r="G41" s="46">
        <v>0</v>
      </c>
      <c r="H41" s="43">
        <f t="shared" si="6"/>
        <v>0</v>
      </c>
      <c r="I41" s="40">
        <v>0</v>
      </c>
      <c r="J41" s="43">
        <f t="shared" si="3"/>
        <v>0</v>
      </c>
      <c r="K41" s="40">
        <v>1</v>
      </c>
      <c r="L41" s="44">
        <f t="shared" si="7"/>
        <v>0.5</v>
      </c>
      <c r="M41" s="42">
        <v>0</v>
      </c>
      <c r="N41" s="43">
        <f t="shared" si="0"/>
        <v>0</v>
      </c>
      <c r="O41" s="40">
        <v>1</v>
      </c>
      <c r="P41" s="44">
        <f t="shared" si="1"/>
        <v>0.5</v>
      </c>
      <c r="Q41" s="45">
        <v>2</v>
      </c>
      <c r="R41" s="43">
        <f t="shared" si="8"/>
        <v>1</v>
      </c>
      <c r="S41" s="46">
        <v>0</v>
      </c>
      <c r="T41" s="44">
        <f t="shared" si="9"/>
        <v>0</v>
      </c>
    </row>
    <row r="42" spans="1:20" s="3" customFormat="1" ht="11.25">
      <c r="A42" s="24" t="s">
        <v>54</v>
      </c>
      <c r="B42" s="37">
        <f t="shared" si="2"/>
        <v>5</v>
      </c>
      <c r="C42" s="49">
        <v>0</v>
      </c>
      <c r="D42" s="43">
        <f t="shared" si="4"/>
        <v>0</v>
      </c>
      <c r="E42" s="40">
        <v>0</v>
      </c>
      <c r="F42" s="41">
        <f t="shared" si="5"/>
        <v>0</v>
      </c>
      <c r="G42" s="46">
        <v>2</v>
      </c>
      <c r="H42" s="43">
        <f t="shared" si="6"/>
        <v>0.4</v>
      </c>
      <c r="I42" s="40">
        <v>0</v>
      </c>
      <c r="J42" s="43">
        <f t="shared" si="3"/>
        <v>0</v>
      </c>
      <c r="K42" s="40">
        <v>0</v>
      </c>
      <c r="L42" s="44">
        <f t="shared" si="7"/>
        <v>0</v>
      </c>
      <c r="M42" s="42">
        <v>0</v>
      </c>
      <c r="N42" s="43">
        <f t="shared" si="0"/>
        <v>0</v>
      </c>
      <c r="O42" s="40">
        <v>3</v>
      </c>
      <c r="P42" s="44">
        <f t="shared" si="1"/>
        <v>0.6</v>
      </c>
      <c r="Q42" s="45">
        <v>1</v>
      </c>
      <c r="R42" s="43">
        <f t="shared" si="8"/>
        <v>0.2</v>
      </c>
      <c r="S42" s="46">
        <v>4</v>
      </c>
      <c r="T42" s="44">
        <f t="shared" si="9"/>
        <v>0.8</v>
      </c>
    </row>
    <row r="43" spans="1:20" s="3" customFormat="1" ht="12">
      <c r="A43" s="12" t="s">
        <v>55</v>
      </c>
      <c r="B43" s="13">
        <f t="shared" si="2"/>
        <v>13</v>
      </c>
      <c r="C43" s="35">
        <v>1</v>
      </c>
      <c r="D43" s="15">
        <f t="shared" si="4"/>
        <v>0.07692307692307693</v>
      </c>
      <c r="E43" s="35">
        <v>0</v>
      </c>
      <c r="F43" s="36">
        <f t="shared" si="5"/>
        <v>0</v>
      </c>
      <c r="G43" s="21">
        <v>0</v>
      </c>
      <c r="H43" s="15">
        <f t="shared" si="6"/>
        <v>0</v>
      </c>
      <c r="I43" s="35">
        <v>0</v>
      </c>
      <c r="J43" s="15">
        <f t="shared" si="3"/>
        <v>0</v>
      </c>
      <c r="K43" s="35">
        <v>2</v>
      </c>
      <c r="L43" s="36">
        <f t="shared" si="7"/>
        <v>0.15384615384615385</v>
      </c>
      <c r="M43" s="21">
        <v>0</v>
      </c>
      <c r="N43" s="15">
        <f t="shared" si="0"/>
        <v>0</v>
      </c>
      <c r="O43" s="35">
        <v>10</v>
      </c>
      <c r="P43" s="36">
        <f t="shared" si="1"/>
        <v>0.7692307692307693</v>
      </c>
      <c r="Q43" s="20">
        <v>3</v>
      </c>
      <c r="R43" s="43">
        <f t="shared" si="8"/>
        <v>0.23076923076923078</v>
      </c>
      <c r="S43" s="21">
        <v>10</v>
      </c>
      <c r="T43" s="44">
        <f t="shared" si="9"/>
        <v>0.7692307692307693</v>
      </c>
    </row>
    <row r="44" spans="1:20" s="3" customFormat="1" ht="11.25">
      <c r="A44" s="24" t="s">
        <v>56</v>
      </c>
      <c r="B44" s="37">
        <f t="shared" si="2"/>
        <v>2</v>
      </c>
      <c r="C44" s="38">
        <v>1</v>
      </c>
      <c r="D44" s="39">
        <f t="shared" si="4"/>
        <v>0.5</v>
      </c>
      <c r="E44" s="40">
        <v>0</v>
      </c>
      <c r="F44" s="41">
        <f t="shared" si="5"/>
        <v>0</v>
      </c>
      <c r="G44" s="42">
        <v>0</v>
      </c>
      <c r="H44" s="39">
        <f t="shared" si="6"/>
        <v>0</v>
      </c>
      <c r="I44" s="40">
        <v>0</v>
      </c>
      <c r="J44" s="43">
        <f t="shared" si="3"/>
        <v>0</v>
      </c>
      <c r="K44" s="40">
        <v>1</v>
      </c>
      <c r="L44" s="44">
        <f t="shared" si="7"/>
        <v>0.5</v>
      </c>
      <c r="M44" s="42">
        <v>0</v>
      </c>
      <c r="N44" s="43">
        <f t="shared" si="0"/>
        <v>0</v>
      </c>
      <c r="O44" s="40">
        <v>0</v>
      </c>
      <c r="P44" s="44">
        <f t="shared" si="1"/>
        <v>0</v>
      </c>
      <c r="Q44" s="45">
        <v>0</v>
      </c>
      <c r="R44" s="43">
        <f t="shared" si="8"/>
        <v>0</v>
      </c>
      <c r="S44" s="46">
        <v>2</v>
      </c>
      <c r="T44" s="44">
        <f t="shared" si="9"/>
        <v>1</v>
      </c>
    </row>
    <row r="45" spans="1:20" s="3" customFormat="1" ht="11.25">
      <c r="A45" s="24" t="s">
        <v>57</v>
      </c>
      <c r="B45" s="37">
        <f t="shared" si="2"/>
        <v>11</v>
      </c>
      <c r="C45" s="49">
        <v>0</v>
      </c>
      <c r="D45" s="43">
        <f t="shared" si="4"/>
        <v>0</v>
      </c>
      <c r="E45" s="49">
        <v>0</v>
      </c>
      <c r="F45" s="44">
        <f t="shared" si="5"/>
        <v>0</v>
      </c>
      <c r="G45" s="46">
        <v>0</v>
      </c>
      <c r="H45" s="43">
        <f t="shared" si="6"/>
        <v>0</v>
      </c>
      <c r="I45" s="40">
        <v>0</v>
      </c>
      <c r="J45" s="43">
        <f t="shared" si="3"/>
        <v>0</v>
      </c>
      <c r="K45" s="40">
        <v>1</v>
      </c>
      <c r="L45" s="44">
        <f t="shared" si="7"/>
        <v>0.09090909090909091</v>
      </c>
      <c r="M45" s="42">
        <v>0</v>
      </c>
      <c r="N45" s="43">
        <f t="shared" si="0"/>
        <v>0</v>
      </c>
      <c r="O45" s="40">
        <v>10</v>
      </c>
      <c r="P45" s="44">
        <f t="shared" si="1"/>
        <v>0.9090909090909091</v>
      </c>
      <c r="Q45" s="45">
        <v>3</v>
      </c>
      <c r="R45" s="43">
        <f t="shared" si="8"/>
        <v>0.2727272727272727</v>
      </c>
      <c r="S45" s="46">
        <v>8</v>
      </c>
      <c r="T45" s="44">
        <f t="shared" si="9"/>
        <v>0.7272727272727273</v>
      </c>
    </row>
    <row r="46" spans="1:20" s="3" customFormat="1" ht="12">
      <c r="A46" s="12" t="s">
        <v>58</v>
      </c>
      <c r="B46" s="13">
        <f t="shared" si="2"/>
        <v>14</v>
      </c>
      <c r="C46" s="14">
        <v>0</v>
      </c>
      <c r="D46" s="19">
        <f t="shared" si="4"/>
        <v>0</v>
      </c>
      <c r="E46" s="16">
        <v>0</v>
      </c>
      <c r="F46" s="17">
        <f t="shared" si="5"/>
        <v>0</v>
      </c>
      <c r="G46" s="18">
        <v>0</v>
      </c>
      <c r="H46" s="19">
        <f t="shared" si="6"/>
        <v>0</v>
      </c>
      <c r="I46" s="16">
        <v>1</v>
      </c>
      <c r="J46" s="15">
        <f t="shared" si="3"/>
        <v>0.07142857142857142</v>
      </c>
      <c r="K46" s="16">
        <v>4</v>
      </c>
      <c r="L46" s="36">
        <f t="shared" si="7"/>
        <v>0.2857142857142857</v>
      </c>
      <c r="M46" s="18">
        <v>0</v>
      </c>
      <c r="N46" s="15">
        <f t="shared" si="0"/>
        <v>0</v>
      </c>
      <c r="O46" s="16">
        <v>10</v>
      </c>
      <c r="P46" s="36">
        <f t="shared" si="1"/>
        <v>0.7142857142857143</v>
      </c>
      <c r="Q46" s="20">
        <v>4</v>
      </c>
      <c r="R46" s="15">
        <f t="shared" si="8"/>
        <v>0.2857142857142857</v>
      </c>
      <c r="S46" s="21">
        <v>10</v>
      </c>
      <c r="T46" s="36">
        <f t="shared" si="9"/>
        <v>0.7142857142857143</v>
      </c>
    </row>
    <row r="47" spans="1:20" s="3" customFormat="1" ht="12">
      <c r="A47" s="12" t="s">
        <v>59</v>
      </c>
      <c r="B47" s="13">
        <f t="shared" si="2"/>
        <v>69</v>
      </c>
      <c r="C47" s="35">
        <v>6</v>
      </c>
      <c r="D47" s="15">
        <f t="shared" si="4"/>
        <v>0.08695652173913043</v>
      </c>
      <c r="E47" s="35">
        <v>7</v>
      </c>
      <c r="F47" s="36">
        <f t="shared" si="5"/>
        <v>0.10144927536231885</v>
      </c>
      <c r="G47" s="21">
        <v>5</v>
      </c>
      <c r="H47" s="15">
        <f t="shared" si="6"/>
        <v>0.07246376811594203</v>
      </c>
      <c r="I47" s="35">
        <v>0</v>
      </c>
      <c r="J47" s="15">
        <f t="shared" si="3"/>
        <v>0</v>
      </c>
      <c r="K47" s="35">
        <v>15</v>
      </c>
      <c r="L47" s="36">
        <f t="shared" si="7"/>
        <v>0.21739130434782608</v>
      </c>
      <c r="M47" s="21">
        <v>0</v>
      </c>
      <c r="N47" s="15">
        <f t="shared" si="0"/>
        <v>0</v>
      </c>
      <c r="O47" s="35">
        <v>36</v>
      </c>
      <c r="P47" s="36">
        <f t="shared" si="1"/>
        <v>0.5217391304347826</v>
      </c>
      <c r="Q47" s="20">
        <v>35</v>
      </c>
      <c r="R47" s="43">
        <f t="shared" si="8"/>
        <v>0.5072463768115942</v>
      </c>
      <c r="S47" s="21">
        <v>34</v>
      </c>
      <c r="T47" s="44">
        <f t="shared" si="9"/>
        <v>0.4927536231884058</v>
      </c>
    </row>
    <row r="48" spans="1:20" s="3" customFormat="1" ht="11.25">
      <c r="A48" s="24" t="s">
        <v>60</v>
      </c>
      <c r="B48" s="37">
        <f t="shared" si="2"/>
        <v>44</v>
      </c>
      <c r="C48" s="38">
        <v>3</v>
      </c>
      <c r="D48" s="39">
        <f t="shared" si="4"/>
        <v>0.06818181818181818</v>
      </c>
      <c r="E48" s="40">
        <v>3</v>
      </c>
      <c r="F48" s="41">
        <f t="shared" si="5"/>
        <v>0.06818181818181818</v>
      </c>
      <c r="G48" s="42">
        <v>2</v>
      </c>
      <c r="H48" s="39">
        <f t="shared" si="6"/>
        <v>0.045454545454545456</v>
      </c>
      <c r="I48" s="40">
        <v>0</v>
      </c>
      <c r="J48" s="43">
        <f t="shared" si="3"/>
        <v>0</v>
      </c>
      <c r="K48" s="40">
        <v>11</v>
      </c>
      <c r="L48" s="44">
        <f t="shared" si="7"/>
        <v>0.25</v>
      </c>
      <c r="M48" s="42">
        <v>0</v>
      </c>
      <c r="N48" s="43">
        <f t="shared" si="0"/>
        <v>0</v>
      </c>
      <c r="O48" s="40">
        <v>25</v>
      </c>
      <c r="P48" s="44">
        <f t="shared" si="1"/>
        <v>0.5681818181818182</v>
      </c>
      <c r="Q48" s="45">
        <v>25</v>
      </c>
      <c r="R48" s="43">
        <f t="shared" si="8"/>
        <v>0.5681818181818182</v>
      </c>
      <c r="S48" s="46">
        <v>19</v>
      </c>
      <c r="T48" s="44">
        <f t="shared" si="9"/>
        <v>0.4318181818181818</v>
      </c>
    </row>
    <row r="49" spans="1:20" s="3" customFormat="1" ht="11.25">
      <c r="A49" s="24" t="s">
        <v>61</v>
      </c>
      <c r="B49" s="37">
        <f t="shared" si="2"/>
        <v>25</v>
      </c>
      <c r="C49" s="38">
        <v>3</v>
      </c>
      <c r="D49" s="39">
        <f t="shared" si="4"/>
        <v>0.12</v>
      </c>
      <c r="E49" s="40">
        <v>4</v>
      </c>
      <c r="F49" s="41">
        <f t="shared" si="5"/>
        <v>0.16</v>
      </c>
      <c r="G49" s="42">
        <v>3</v>
      </c>
      <c r="H49" s="39">
        <f t="shared" si="6"/>
        <v>0.12</v>
      </c>
      <c r="I49" s="40">
        <v>0</v>
      </c>
      <c r="J49" s="43">
        <f t="shared" si="3"/>
        <v>0</v>
      </c>
      <c r="K49" s="40">
        <v>4</v>
      </c>
      <c r="L49" s="44">
        <f t="shared" si="7"/>
        <v>0.16</v>
      </c>
      <c r="M49" s="42">
        <v>0</v>
      </c>
      <c r="N49" s="43">
        <f t="shared" si="0"/>
        <v>0</v>
      </c>
      <c r="O49" s="40">
        <v>11</v>
      </c>
      <c r="P49" s="44">
        <f t="shared" si="1"/>
        <v>0.44</v>
      </c>
      <c r="Q49" s="45">
        <v>10</v>
      </c>
      <c r="R49" s="43">
        <f t="shared" si="8"/>
        <v>0.4</v>
      </c>
      <c r="S49" s="46">
        <v>15</v>
      </c>
      <c r="T49" s="44">
        <f t="shared" si="9"/>
        <v>0.6</v>
      </c>
    </row>
    <row r="50" spans="1:20" s="3" customFormat="1" ht="12.75" customHeight="1">
      <c r="A50" s="8" t="s">
        <v>62</v>
      </c>
      <c r="B50" s="6"/>
      <c r="C50" s="7"/>
      <c r="D50" s="56"/>
      <c r="E50" s="9"/>
      <c r="F50" s="56"/>
      <c r="G50" s="9"/>
      <c r="H50" s="56"/>
      <c r="I50" s="9"/>
      <c r="J50" s="57"/>
      <c r="K50" s="7"/>
      <c r="L50" s="56"/>
      <c r="M50" s="9"/>
      <c r="N50" s="57"/>
      <c r="O50" s="7"/>
      <c r="P50" s="56"/>
      <c r="Q50" s="11"/>
      <c r="R50" s="56"/>
      <c r="S50" s="9"/>
      <c r="T50" s="56"/>
    </row>
    <row r="51" spans="1:20" s="3" customFormat="1" ht="12">
      <c r="A51" s="12" t="s">
        <v>63</v>
      </c>
      <c r="B51" s="37"/>
      <c r="C51" s="38"/>
      <c r="D51" s="58"/>
      <c r="E51" s="42"/>
      <c r="F51" s="41"/>
      <c r="G51" s="42"/>
      <c r="H51" s="58"/>
      <c r="I51" s="42"/>
      <c r="J51" s="43"/>
      <c r="K51" s="40"/>
      <c r="L51" s="44"/>
      <c r="M51" s="42"/>
      <c r="N51" s="43"/>
      <c r="O51" s="40"/>
      <c r="P51" s="44"/>
      <c r="Q51" s="45"/>
      <c r="R51" s="44"/>
      <c r="S51" s="46"/>
      <c r="T51" s="44"/>
    </row>
    <row r="52" spans="1:20" s="3" customFormat="1" ht="24">
      <c r="A52" s="59" t="s">
        <v>64</v>
      </c>
      <c r="B52" s="60">
        <v>68</v>
      </c>
      <c r="C52" s="35">
        <v>13</v>
      </c>
      <c r="D52" s="15">
        <f>C52/B52</f>
        <v>0.19117647058823528</v>
      </c>
      <c r="E52" s="35">
        <v>4</v>
      </c>
      <c r="F52" s="36">
        <f>E52/B52</f>
        <v>0.058823529411764705</v>
      </c>
      <c r="G52" s="21">
        <v>3</v>
      </c>
      <c r="H52" s="15">
        <f>G52/B52</f>
        <v>0.04411764705882353</v>
      </c>
      <c r="I52" s="35">
        <v>1</v>
      </c>
      <c r="J52" s="15">
        <f>I52/B52</f>
        <v>0.014705882352941176</v>
      </c>
      <c r="K52" s="35">
        <v>47</v>
      </c>
      <c r="L52" s="36">
        <f>K52/B52</f>
        <v>0.6911764705882353</v>
      </c>
      <c r="M52" s="21">
        <v>0</v>
      </c>
      <c r="N52" s="15">
        <f>M52/B52</f>
        <v>0</v>
      </c>
      <c r="O52" s="35">
        <v>0</v>
      </c>
      <c r="P52" s="36">
        <f>O52/B52</f>
        <v>0</v>
      </c>
      <c r="Q52" s="20">
        <v>34</v>
      </c>
      <c r="R52" s="43">
        <f>Q52/B52</f>
        <v>0.5</v>
      </c>
      <c r="S52" s="21">
        <v>34</v>
      </c>
      <c r="T52" s="44">
        <f>S52/B52</f>
        <v>0.5</v>
      </c>
    </row>
    <row r="53" spans="1:20" s="3" customFormat="1" ht="11.25">
      <c r="A53" s="24" t="s">
        <v>65</v>
      </c>
      <c r="B53" s="37">
        <v>1</v>
      </c>
      <c r="C53" s="38">
        <v>1</v>
      </c>
      <c r="D53" s="39">
        <f aca="true" t="shared" si="10" ref="D53:D89">C53/B53</f>
        <v>1</v>
      </c>
      <c r="E53" s="40">
        <v>0</v>
      </c>
      <c r="F53" s="41">
        <f aca="true" t="shared" si="11" ref="F53:F89">E53/B53</f>
        <v>0</v>
      </c>
      <c r="G53" s="42">
        <v>0</v>
      </c>
      <c r="H53" s="39">
        <f aca="true" t="shared" si="12" ref="H53:H89">G53/B53</f>
        <v>0</v>
      </c>
      <c r="I53" s="40">
        <v>0</v>
      </c>
      <c r="J53" s="43">
        <f aca="true" t="shared" si="13" ref="J53:J89">I53/B53</f>
        <v>0</v>
      </c>
      <c r="K53" s="40">
        <v>0</v>
      </c>
      <c r="L53" s="44">
        <f aca="true" t="shared" si="14" ref="L53:L89">K53/B53</f>
        <v>0</v>
      </c>
      <c r="M53" s="42">
        <v>0</v>
      </c>
      <c r="N53" s="43">
        <f aca="true" t="shared" si="15" ref="N53:N89">M53/B53</f>
        <v>0</v>
      </c>
      <c r="O53" s="40">
        <v>0</v>
      </c>
      <c r="P53" s="44">
        <f aca="true" t="shared" si="16" ref="P53:P89">O53/B53</f>
        <v>0</v>
      </c>
      <c r="Q53" s="45">
        <v>1</v>
      </c>
      <c r="R53" s="43">
        <f aca="true" t="shared" si="17" ref="R53:R89">Q53/B53</f>
        <v>1</v>
      </c>
      <c r="S53" s="46">
        <v>0</v>
      </c>
      <c r="T53" s="44">
        <f aca="true" t="shared" si="18" ref="T53:T89">S53/B53</f>
        <v>0</v>
      </c>
    </row>
    <row r="54" spans="1:20" s="3" customFormat="1" ht="11.25">
      <c r="A54" s="24" t="s">
        <v>66</v>
      </c>
      <c r="B54" s="37">
        <v>5</v>
      </c>
      <c r="C54" s="38">
        <v>3</v>
      </c>
      <c r="D54" s="39">
        <f t="shared" si="10"/>
        <v>0.6</v>
      </c>
      <c r="E54" s="40">
        <v>0</v>
      </c>
      <c r="F54" s="41">
        <f t="shared" si="11"/>
        <v>0</v>
      </c>
      <c r="G54" s="42">
        <v>0</v>
      </c>
      <c r="H54" s="39">
        <f t="shared" si="12"/>
        <v>0</v>
      </c>
      <c r="I54" s="40">
        <v>0</v>
      </c>
      <c r="J54" s="43">
        <f t="shared" si="13"/>
        <v>0</v>
      </c>
      <c r="K54" s="40">
        <v>2</v>
      </c>
      <c r="L54" s="44">
        <f t="shared" si="14"/>
        <v>0.4</v>
      </c>
      <c r="M54" s="42">
        <v>0</v>
      </c>
      <c r="N54" s="43">
        <f t="shared" si="15"/>
        <v>0</v>
      </c>
      <c r="O54" s="40">
        <v>0</v>
      </c>
      <c r="P54" s="44">
        <f t="shared" si="16"/>
        <v>0</v>
      </c>
      <c r="Q54" s="45">
        <v>3</v>
      </c>
      <c r="R54" s="43">
        <f t="shared" si="17"/>
        <v>0.6</v>
      </c>
      <c r="S54" s="46">
        <v>2</v>
      </c>
      <c r="T54" s="44">
        <f t="shared" si="18"/>
        <v>0.4</v>
      </c>
    </row>
    <row r="55" spans="1:20" s="3" customFormat="1" ht="11.25">
      <c r="A55" s="24" t="s">
        <v>67</v>
      </c>
      <c r="B55" s="37">
        <v>2</v>
      </c>
      <c r="C55" s="38">
        <v>0</v>
      </c>
      <c r="D55" s="39">
        <f t="shared" si="10"/>
        <v>0</v>
      </c>
      <c r="E55" s="40">
        <v>0</v>
      </c>
      <c r="F55" s="41">
        <f t="shared" si="11"/>
        <v>0</v>
      </c>
      <c r="G55" s="42">
        <v>0</v>
      </c>
      <c r="H55" s="39">
        <f t="shared" si="12"/>
        <v>0</v>
      </c>
      <c r="I55" s="40">
        <v>0</v>
      </c>
      <c r="J55" s="43">
        <f t="shared" si="13"/>
        <v>0</v>
      </c>
      <c r="K55" s="40">
        <v>2</v>
      </c>
      <c r="L55" s="44">
        <f t="shared" si="14"/>
        <v>1</v>
      </c>
      <c r="M55" s="42">
        <v>0</v>
      </c>
      <c r="N55" s="43">
        <f t="shared" si="15"/>
        <v>0</v>
      </c>
      <c r="O55" s="40">
        <v>0</v>
      </c>
      <c r="P55" s="44">
        <f t="shared" si="16"/>
        <v>0</v>
      </c>
      <c r="Q55" s="45">
        <v>2</v>
      </c>
      <c r="R55" s="43">
        <f t="shared" si="17"/>
        <v>1</v>
      </c>
      <c r="S55" s="46">
        <v>0</v>
      </c>
      <c r="T55" s="44">
        <f t="shared" si="18"/>
        <v>0</v>
      </c>
    </row>
    <row r="56" spans="1:20" s="3" customFormat="1" ht="11.25">
      <c r="A56" s="24" t="s">
        <v>68</v>
      </c>
      <c r="B56" s="37">
        <v>12</v>
      </c>
      <c r="C56" s="38">
        <v>0</v>
      </c>
      <c r="D56" s="39">
        <f t="shared" si="10"/>
        <v>0</v>
      </c>
      <c r="E56" s="40">
        <v>1</v>
      </c>
      <c r="F56" s="41">
        <f t="shared" si="11"/>
        <v>0.08333333333333333</v>
      </c>
      <c r="G56" s="42">
        <v>1</v>
      </c>
      <c r="H56" s="39">
        <f t="shared" si="12"/>
        <v>0.08333333333333333</v>
      </c>
      <c r="I56" s="40">
        <v>0</v>
      </c>
      <c r="J56" s="43">
        <f t="shared" si="13"/>
        <v>0</v>
      </c>
      <c r="K56" s="40">
        <v>10</v>
      </c>
      <c r="L56" s="44">
        <f t="shared" si="14"/>
        <v>0.8333333333333334</v>
      </c>
      <c r="M56" s="42">
        <v>0</v>
      </c>
      <c r="N56" s="43">
        <f t="shared" si="15"/>
        <v>0</v>
      </c>
      <c r="O56" s="40">
        <v>0</v>
      </c>
      <c r="P56" s="44">
        <f t="shared" si="16"/>
        <v>0</v>
      </c>
      <c r="Q56" s="45">
        <v>2</v>
      </c>
      <c r="R56" s="43">
        <f t="shared" si="17"/>
        <v>0.16666666666666666</v>
      </c>
      <c r="S56" s="46">
        <v>10</v>
      </c>
      <c r="T56" s="44">
        <f t="shared" si="18"/>
        <v>0.8333333333333334</v>
      </c>
    </row>
    <row r="57" spans="1:20" s="3" customFormat="1" ht="11.25">
      <c r="A57" s="24" t="s">
        <v>69</v>
      </c>
      <c r="B57" s="37">
        <v>4</v>
      </c>
      <c r="C57" s="38">
        <v>0</v>
      </c>
      <c r="D57" s="39">
        <f t="shared" si="10"/>
        <v>0</v>
      </c>
      <c r="E57" s="40">
        <v>0</v>
      </c>
      <c r="F57" s="41">
        <f t="shared" si="11"/>
        <v>0</v>
      </c>
      <c r="G57" s="42">
        <v>0</v>
      </c>
      <c r="H57" s="39">
        <f t="shared" si="12"/>
        <v>0</v>
      </c>
      <c r="I57" s="40">
        <v>0</v>
      </c>
      <c r="J57" s="43">
        <f t="shared" si="13"/>
        <v>0</v>
      </c>
      <c r="K57" s="40">
        <v>4</v>
      </c>
      <c r="L57" s="44">
        <f t="shared" si="14"/>
        <v>1</v>
      </c>
      <c r="M57" s="42">
        <v>0</v>
      </c>
      <c r="N57" s="43">
        <f t="shared" si="15"/>
        <v>0</v>
      </c>
      <c r="O57" s="40">
        <v>0</v>
      </c>
      <c r="P57" s="44">
        <f t="shared" si="16"/>
        <v>0</v>
      </c>
      <c r="Q57" s="45">
        <v>2</v>
      </c>
      <c r="R57" s="43">
        <f t="shared" si="17"/>
        <v>0.5</v>
      </c>
      <c r="S57" s="46">
        <v>2</v>
      </c>
      <c r="T57" s="44">
        <f t="shared" si="18"/>
        <v>0.5</v>
      </c>
    </row>
    <row r="58" spans="1:20" s="3" customFormat="1" ht="11.25">
      <c r="A58" s="24" t="s">
        <v>70</v>
      </c>
      <c r="B58" s="37">
        <v>21</v>
      </c>
      <c r="C58" s="38">
        <v>7</v>
      </c>
      <c r="D58" s="39">
        <f t="shared" si="10"/>
        <v>0.3333333333333333</v>
      </c>
      <c r="E58" s="40">
        <v>2</v>
      </c>
      <c r="F58" s="41">
        <f t="shared" si="11"/>
        <v>0.09523809523809523</v>
      </c>
      <c r="G58" s="42">
        <v>0</v>
      </c>
      <c r="H58" s="39">
        <f t="shared" si="12"/>
        <v>0</v>
      </c>
      <c r="I58" s="40">
        <v>0</v>
      </c>
      <c r="J58" s="43">
        <f t="shared" si="13"/>
        <v>0</v>
      </c>
      <c r="K58" s="40">
        <v>12</v>
      </c>
      <c r="L58" s="44">
        <f t="shared" si="14"/>
        <v>0.5714285714285714</v>
      </c>
      <c r="M58" s="42">
        <v>0</v>
      </c>
      <c r="N58" s="43">
        <f t="shared" si="15"/>
        <v>0</v>
      </c>
      <c r="O58" s="40">
        <v>0</v>
      </c>
      <c r="P58" s="44">
        <f t="shared" si="16"/>
        <v>0</v>
      </c>
      <c r="Q58" s="45">
        <v>13</v>
      </c>
      <c r="R58" s="43">
        <f t="shared" si="17"/>
        <v>0.6190476190476191</v>
      </c>
      <c r="S58" s="46">
        <v>8</v>
      </c>
      <c r="T58" s="44">
        <f t="shared" si="18"/>
        <v>0.38095238095238093</v>
      </c>
    </row>
    <row r="59" spans="1:20" s="3" customFormat="1" ht="11.25">
      <c r="A59" s="24" t="s">
        <v>71</v>
      </c>
      <c r="B59" s="37">
        <v>18</v>
      </c>
      <c r="C59" s="38">
        <v>0</v>
      </c>
      <c r="D59" s="39">
        <f t="shared" si="10"/>
        <v>0</v>
      </c>
      <c r="E59" s="40">
        <v>0</v>
      </c>
      <c r="F59" s="41">
        <f t="shared" si="11"/>
        <v>0</v>
      </c>
      <c r="G59" s="42">
        <v>2</v>
      </c>
      <c r="H59" s="39">
        <f t="shared" si="12"/>
        <v>0.1111111111111111</v>
      </c>
      <c r="I59" s="40">
        <v>1</v>
      </c>
      <c r="J59" s="43">
        <f t="shared" si="13"/>
        <v>0.05555555555555555</v>
      </c>
      <c r="K59" s="40">
        <v>15</v>
      </c>
      <c r="L59" s="44">
        <f t="shared" si="14"/>
        <v>0.8333333333333334</v>
      </c>
      <c r="M59" s="42">
        <v>0</v>
      </c>
      <c r="N59" s="43">
        <f t="shared" si="15"/>
        <v>0</v>
      </c>
      <c r="O59" s="40">
        <v>0</v>
      </c>
      <c r="P59" s="44">
        <f t="shared" si="16"/>
        <v>0</v>
      </c>
      <c r="Q59" s="45">
        <v>9</v>
      </c>
      <c r="R59" s="43">
        <f t="shared" si="17"/>
        <v>0.5</v>
      </c>
      <c r="S59" s="46">
        <v>9</v>
      </c>
      <c r="T59" s="44">
        <f t="shared" si="18"/>
        <v>0.5</v>
      </c>
    </row>
    <row r="60" spans="1:20" s="3" customFormat="1" ht="11.25">
      <c r="A60" s="24" t="s">
        <v>72</v>
      </c>
      <c r="B60" s="37">
        <v>2</v>
      </c>
      <c r="C60" s="38">
        <v>0</v>
      </c>
      <c r="D60" s="39">
        <f t="shared" si="10"/>
        <v>0</v>
      </c>
      <c r="E60" s="40">
        <v>1</v>
      </c>
      <c r="F60" s="41">
        <f t="shared" si="11"/>
        <v>0.5</v>
      </c>
      <c r="G60" s="42">
        <v>0</v>
      </c>
      <c r="H60" s="39">
        <f t="shared" si="12"/>
        <v>0</v>
      </c>
      <c r="I60" s="40">
        <v>0</v>
      </c>
      <c r="J60" s="43">
        <f t="shared" si="13"/>
        <v>0</v>
      </c>
      <c r="K60" s="40">
        <v>1</v>
      </c>
      <c r="L60" s="44">
        <f t="shared" si="14"/>
        <v>0.5</v>
      </c>
      <c r="M60" s="42">
        <v>0</v>
      </c>
      <c r="N60" s="43">
        <f t="shared" si="15"/>
        <v>0</v>
      </c>
      <c r="O60" s="40">
        <v>0</v>
      </c>
      <c r="P60" s="44">
        <f t="shared" si="16"/>
        <v>0</v>
      </c>
      <c r="Q60" s="45">
        <v>0</v>
      </c>
      <c r="R60" s="43">
        <f t="shared" si="17"/>
        <v>0</v>
      </c>
      <c r="S60" s="46">
        <v>2</v>
      </c>
      <c r="T60" s="44">
        <f t="shared" si="18"/>
        <v>1</v>
      </c>
    </row>
    <row r="61" spans="1:20" s="3" customFormat="1" ht="11.25">
      <c r="A61" s="24" t="s">
        <v>73</v>
      </c>
      <c r="B61" s="37">
        <v>2</v>
      </c>
      <c r="C61" s="38">
        <v>2</v>
      </c>
      <c r="D61" s="39">
        <f t="shared" si="10"/>
        <v>1</v>
      </c>
      <c r="E61" s="40">
        <v>0</v>
      </c>
      <c r="F61" s="41">
        <f t="shared" si="11"/>
        <v>0</v>
      </c>
      <c r="G61" s="42">
        <v>0</v>
      </c>
      <c r="H61" s="39">
        <f t="shared" si="12"/>
        <v>0</v>
      </c>
      <c r="I61" s="40">
        <v>0</v>
      </c>
      <c r="J61" s="43">
        <f t="shared" si="13"/>
        <v>0</v>
      </c>
      <c r="K61" s="40">
        <v>0</v>
      </c>
      <c r="L61" s="44">
        <f t="shared" si="14"/>
        <v>0</v>
      </c>
      <c r="M61" s="42">
        <v>0</v>
      </c>
      <c r="N61" s="43">
        <f t="shared" si="15"/>
        <v>0</v>
      </c>
      <c r="O61" s="40">
        <v>0</v>
      </c>
      <c r="P61" s="44">
        <f t="shared" si="16"/>
        <v>0</v>
      </c>
      <c r="Q61" s="45">
        <v>2</v>
      </c>
      <c r="R61" s="43">
        <f t="shared" si="17"/>
        <v>1</v>
      </c>
      <c r="S61" s="46">
        <v>0</v>
      </c>
      <c r="T61" s="44">
        <f t="shared" si="18"/>
        <v>0</v>
      </c>
    </row>
    <row r="62" spans="1:20" s="3" customFormat="1" ht="11.25">
      <c r="A62" s="48" t="s">
        <v>24</v>
      </c>
      <c r="B62" s="37">
        <v>3</v>
      </c>
      <c r="C62" s="38">
        <v>0</v>
      </c>
      <c r="D62" s="39">
        <f>C62/B62</f>
        <v>0</v>
      </c>
      <c r="E62" s="49">
        <v>0</v>
      </c>
      <c r="F62" s="44">
        <f>E62/B62</f>
        <v>0</v>
      </c>
      <c r="G62" s="46">
        <v>0</v>
      </c>
      <c r="H62" s="43">
        <f>G62/B62</f>
        <v>0</v>
      </c>
      <c r="I62" s="40">
        <v>0</v>
      </c>
      <c r="J62" s="43">
        <f>I62/B62</f>
        <v>0</v>
      </c>
      <c r="K62" s="40">
        <v>1</v>
      </c>
      <c r="L62" s="44">
        <f>K62/B62</f>
        <v>0.3333333333333333</v>
      </c>
      <c r="M62" s="42">
        <v>0</v>
      </c>
      <c r="N62" s="43">
        <f>M62/B62</f>
        <v>0</v>
      </c>
      <c r="O62" s="40">
        <v>2</v>
      </c>
      <c r="P62" s="44">
        <f>O62/B62</f>
        <v>0.6666666666666666</v>
      </c>
      <c r="Q62" s="45">
        <v>1</v>
      </c>
      <c r="R62" s="43">
        <f>Q62/B62</f>
        <v>0.3333333333333333</v>
      </c>
      <c r="S62" s="46">
        <v>2</v>
      </c>
      <c r="T62" s="44">
        <f>S62/B62</f>
        <v>0.6666666666666666</v>
      </c>
    </row>
    <row r="63" spans="1:20" s="3" customFormat="1" ht="11.25">
      <c r="A63" s="48" t="s">
        <v>27</v>
      </c>
      <c r="B63" s="37">
        <f>C63+E63+G63+K63+M63+O63</f>
        <v>1</v>
      </c>
      <c r="C63" s="38">
        <v>0</v>
      </c>
      <c r="D63" s="39">
        <f>C63/B63</f>
        <v>0</v>
      </c>
      <c r="E63" s="49">
        <v>0</v>
      </c>
      <c r="F63" s="44">
        <f>E63/B63</f>
        <v>0</v>
      </c>
      <c r="G63" s="42">
        <v>0</v>
      </c>
      <c r="H63" s="39">
        <f>G63/B63</f>
        <v>0</v>
      </c>
      <c r="I63" s="40">
        <v>0</v>
      </c>
      <c r="J63" s="43">
        <f>I63/B63</f>
        <v>0</v>
      </c>
      <c r="K63" s="40">
        <v>1</v>
      </c>
      <c r="L63" s="44">
        <f>K63/B63</f>
        <v>1</v>
      </c>
      <c r="M63" s="42">
        <v>0</v>
      </c>
      <c r="N63" s="43">
        <f>M63/B63</f>
        <v>0</v>
      </c>
      <c r="O63" s="40">
        <v>0</v>
      </c>
      <c r="P63" s="44">
        <f>O63/B63</f>
        <v>0</v>
      </c>
      <c r="Q63" s="45">
        <v>0</v>
      </c>
      <c r="R63" s="43">
        <f>Q63/B63</f>
        <v>0</v>
      </c>
      <c r="S63" s="46">
        <v>1</v>
      </c>
      <c r="T63" s="44">
        <f>S63/B63</f>
        <v>1</v>
      </c>
    </row>
    <row r="64" spans="1:20" s="3" customFormat="1" ht="24">
      <c r="A64" s="59" t="s">
        <v>74</v>
      </c>
      <c r="B64" s="60">
        <v>4</v>
      </c>
      <c r="C64" s="61">
        <v>0</v>
      </c>
      <c r="D64" s="62">
        <f t="shared" si="10"/>
        <v>0</v>
      </c>
      <c r="E64" s="61">
        <v>0</v>
      </c>
      <c r="F64" s="63">
        <f t="shared" si="11"/>
        <v>0</v>
      </c>
      <c r="G64" s="64">
        <v>0</v>
      </c>
      <c r="H64" s="65">
        <f t="shared" si="12"/>
        <v>0</v>
      </c>
      <c r="I64" s="64">
        <v>0</v>
      </c>
      <c r="J64" s="50">
        <f t="shared" si="13"/>
        <v>0</v>
      </c>
      <c r="K64" s="61">
        <v>4</v>
      </c>
      <c r="L64" s="51">
        <f t="shared" si="14"/>
        <v>1</v>
      </c>
      <c r="M64" s="64">
        <v>0</v>
      </c>
      <c r="N64" s="50">
        <f t="shared" si="15"/>
        <v>0</v>
      </c>
      <c r="O64" s="61">
        <v>0</v>
      </c>
      <c r="P64" s="51">
        <f t="shared" si="16"/>
        <v>0</v>
      </c>
      <c r="Q64" s="66">
        <v>3</v>
      </c>
      <c r="R64" s="51">
        <f t="shared" si="17"/>
        <v>0.75</v>
      </c>
      <c r="S64" s="64">
        <v>1</v>
      </c>
      <c r="T64" s="51">
        <f t="shared" si="18"/>
        <v>0.25</v>
      </c>
    </row>
    <row r="65" spans="1:20" s="3" customFormat="1" ht="11.25">
      <c r="A65" s="24" t="s">
        <v>75</v>
      </c>
      <c r="B65" s="37">
        <v>1</v>
      </c>
      <c r="C65" s="38">
        <v>0</v>
      </c>
      <c r="D65" s="39">
        <f t="shared" si="10"/>
        <v>0</v>
      </c>
      <c r="E65" s="40">
        <v>0</v>
      </c>
      <c r="F65" s="41">
        <f t="shared" si="11"/>
        <v>0</v>
      </c>
      <c r="G65" s="42">
        <v>0</v>
      </c>
      <c r="H65" s="39">
        <f t="shared" si="12"/>
        <v>0</v>
      </c>
      <c r="I65" s="40">
        <v>0</v>
      </c>
      <c r="J65" s="43">
        <f t="shared" si="13"/>
        <v>0</v>
      </c>
      <c r="K65" s="40">
        <v>1</v>
      </c>
      <c r="L65" s="44">
        <f t="shared" si="14"/>
        <v>1</v>
      </c>
      <c r="M65" s="42">
        <v>0</v>
      </c>
      <c r="N65" s="43">
        <f t="shared" si="15"/>
        <v>0</v>
      </c>
      <c r="O65" s="40">
        <v>0</v>
      </c>
      <c r="P65" s="44">
        <f t="shared" si="16"/>
        <v>0</v>
      </c>
      <c r="Q65" s="45">
        <v>0</v>
      </c>
      <c r="R65" s="43">
        <f t="shared" si="17"/>
        <v>0</v>
      </c>
      <c r="S65" s="46">
        <v>1</v>
      </c>
      <c r="T65" s="44">
        <f t="shared" si="18"/>
        <v>1</v>
      </c>
    </row>
    <row r="66" spans="1:20" s="3" customFormat="1" ht="11.25">
      <c r="A66" s="24" t="s">
        <v>76</v>
      </c>
      <c r="B66" s="37">
        <v>1</v>
      </c>
      <c r="C66" s="38">
        <v>0</v>
      </c>
      <c r="D66" s="39">
        <f t="shared" si="10"/>
        <v>0</v>
      </c>
      <c r="E66" s="40">
        <v>0</v>
      </c>
      <c r="F66" s="41">
        <f t="shared" si="11"/>
        <v>0</v>
      </c>
      <c r="G66" s="42">
        <v>0</v>
      </c>
      <c r="H66" s="39">
        <f t="shared" si="12"/>
        <v>0</v>
      </c>
      <c r="I66" s="40">
        <v>0</v>
      </c>
      <c r="J66" s="43">
        <f t="shared" si="13"/>
        <v>0</v>
      </c>
      <c r="K66" s="40">
        <v>1</v>
      </c>
      <c r="L66" s="44">
        <f t="shared" si="14"/>
        <v>1</v>
      </c>
      <c r="M66" s="42">
        <v>0</v>
      </c>
      <c r="N66" s="43">
        <f t="shared" si="15"/>
        <v>0</v>
      </c>
      <c r="O66" s="40">
        <v>0</v>
      </c>
      <c r="P66" s="44">
        <f t="shared" si="16"/>
        <v>0</v>
      </c>
      <c r="Q66" s="45">
        <v>1</v>
      </c>
      <c r="R66" s="43">
        <f t="shared" si="17"/>
        <v>1</v>
      </c>
      <c r="S66" s="46">
        <v>0</v>
      </c>
      <c r="T66" s="44">
        <f t="shared" si="18"/>
        <v>0</v>
      </c>
    </row>
    <row r="67" spans="1:20" s="3" customFormat="1" ht="11.25">
      <c r="A67" s="24" t="s">
        <v>77</v>
      </c>
      <c r="B67" s="37">
        <v>2</v>
      </c>
      <c r="C67" s="38">
        <v>0</v>
      </c>
      <c r="D67" s="39">
        <f t="shared" si="10"/>
        <v>0</v>
      </c>
      <c r="E67" s="40">
        <v>0</v>
      </c>
      <c r="F67" s="41">
        <f t="shared" si="11"/>
        <v>0</v>
      </c>
      <c r="G67" s="42">
        <v>0</v>
      </c>
      <c r="H67" s="39">
        <f t="shared" si="12"/>
        <v>0</v>
      </c>
      <c r="I67" s="40">
        <v>0</v>
      </c>
      <c r="J67" s="43">
        <f t="shared" si="13"/>
        <v>0</v>
      </c>
      <c r="K67" s="40">
        <v>2</v>
      </c>
      <c r="L67" s="44">
        <f t="shared" si="14"/>
        <v>1</v>
      </c>
      <c r="M67" s="42">
        <v>0</v>
      </c>
      <c r="N67" s="43">
        <f t="shared" si="15"/>
        <v>0</v>
      </c>
      <c r="O67" s="40">
        <v>0</v>
      </c>
      <c r="P67" s="44">
        <f t="shared" si="16"/>
        <v>0</v>
      </c>
      <c r="Q67" s="45">
        <v>2</v>
      </c>
      <c r="R67" s="43">
        <f t="shared" si="17"/>
        <v>1</v>
      </c>
      <c r="S67" s="46">
        <v>0</v>
      </c>
      <c r="T67" s="44">
        <f t="shared" si="18"/>
        <v>0</v>
      </c>
    </row>
    <row r="68" spans="1:21" s="3" customFormat="1" ht="36">
      <c r="A68" s="59" t="s">
        <v>78</v>
      </c>
      <c r="B68" s="60">
        <v>30</v>
      </c>
      <c r="C68" s="61">
        <v>2</v>
      </c>
      <c r="D68" s="62">
        <f t="shared" si="10"/>
        <v>0.06666666666666667</v>
      </c>
      <c r="E68" s="67">
        <v>2</v>
      </c>
      <c r="F68" s="63">
        <f t="shared" si="11"/>
        <v>0.06666666666666667</v>
      </c>
      <c r="G68" s="64">
        <v>2</v>
      </c>
      <c r="H68" s="62">
        <f t="shared" si="12"/>
        <v>0.06666666666666667</v>
      </c>
      <c r="I68" s="67">
        <v>0</v>
      </c>
      <c r="J68" s="50">
        <f t="shared" si="13"/>
        <v>0</v>
      </c>
      <c r="K68" s="67">
        <v>24</v>
      </c>
      <c r="L68" s="51">
        <f t="shared" si="14"/>
        <v>0.8</v>
      </c>
      <c r="M68" s="64">
        <v>0</v>
      </c>
      <c r="N68" s="50">
        <f t="shared" si="15"/>
        <v>0</v>
      </c>
      <c r="O68" s="67">
        <v>0</v>
      </c>
      <c r="P68" s="51">
        <f t="shared" si="16"/>
        <v>0</v>
      </c>
      <c r="Q68" s="68">
        <v>16</v>
      </c>
      <c r="R68" s="50">
        <f t="shared" si="17"/>
        <v>0.5333333333333333</v>
      </c>
      <c r="S68" s="69">
        <v>14</v>
      </c>
      <c r="T68" s="51">
        <f t="shared" si="18"/>
        <v>0.4666666666666667</v>
      </c>
      <c r="U68" s="70"/>
    </row>
    <row r="69" spans="1:20" s="3" customFormat="1" ht="11.25">
      <c r="A69" s="24" t="s">
        <v>79</v>
      </c>
      <c r="B69" s="37">
        <v>13</v>
      </c>
      <c r="C69" s="38">
        <v>1</v>
      </c>
      <c r="D69" s="39">
        <f t="shared" si="10"/>
        <v>0.07692307692307693</v>
      </c>
      <c r="E69" s="40">
        <v>1</v>
      </c>
      <c r="F69" s="41">
        <f t="shared" si="11"/>
        <v>0.07692307692307693</v>
      </c>
      <c r="G69" s="42">
        <v>2</v>
      </c>
      <c r="H69" s="39">
        <f t="shared" si="12"/>
        <v>0.15384615384615385</v>
      </c>
      <c r="I69" s="40">
        <v>0</v>
      </c>
      <c r="J69" s="43">
        <f t="shared" si="13"/>
        <v>0</v>
      </c>
      <c r="K69" s="40">
        <v>9</v>
      </c>
      <c r="L69" s="44">
        <f t="shared" si="14"/>
        <v>0.6923076923076923</v>
      </c>
      <c r="M69" s="42">
        <v>0</v>
      </c>
      <c r="N69" s="43">
        <f t="shared" si="15"/>
        <v>0</v>
      </c>
      <c r="O69" s="40">
        <v>0</v>
      </c>
      <c r="P69" s="44">
        <f t="shared" si="16"/>
        <v>0</v>
      </c>
      <c r="Q69" s="45">
        <v>7</v>
      </c>
      <c r="R69" s="43">
        <f t="shared" si="17"/>
        <v>0.5384615384615384</v>
      </c>
      <c r="S69" s="46">
        <v>6</v>
      </c>
      <c r="T69" s="44">
        <f t="shared" si="18"/>
        <v>0.46153846153846156</v>
      </c>
    </row>
    <row r="70" spans="1:20" s="3" customFormat="1" ht="11.25">
      <c r="A70" s="24" t="s">
        <v>80</v>
      </c>
      <c r="B70" s="37">
        <v>2</v>
      </c>
      <c r="C70" s="38">
        <v>0</v>
      </c>
      <c r="D70" s="39">
        <f t="shared" si="10"/>
        <v>0</v>
      </c>
      <c r="E70" s="40">
        <v>0</v>
      </c>
      <c r="F70" s="41">
        <f t="shared" si="11"/>
        <v>0</v>
      </c>
      <c r="G70" s="42">
        <v>0</v>
      </c>
      <c r="H70" s="39">
        <f t="shared" si="12"/>
        <v>0</v>
      </c>
      <c r="I70" s="40">
        <v>0</v>
      </c>
      <c r="J70" s="43">
        <f t="shared" si="13"/>
        <v>0</v>
      </c>
      <c r="K70" s="40">
        <v>2</v>
      </c>
      <c r="L70" s="44">
        <f t="shared" si="14"/>
        <v>1</v>
      </c>
      <c r="M70" s="42">
        <v>0</v>
      </c>
      <c r="N70" s="43">
        <f t="shared" si="15"/>
        <v>0</v>
      </c>
      <c r="O70" s="40">
        <v>0</v>
      </c>
      <c r="P70" s="44">
        <f t="shared" si="16"/>
        <v>0</v>
      </c>
      <c r="Q70" s="45">
        <v>0</v>
      </c>
      <c r="R70" s="43">
        <f t="shared" si="17"/>
        <v>0</v>
      </c>
      <c r="S70" s="46">
        <v>2</v>
      </c>
      <c r="T70" s="44">
        <f t="shared" si="18"/>
        <v>1</v>
      </c>
    </row>
    <row r="71" spans="1:20" s="3" customFormat="1" ht="11.25">
      <c r="A71" s="24" t="s">
        <v>81</v>
      </c>
      <c r="B71" s="37">
        <v>11</v>
      </c>
      <c r="C71" s="38">
        <v>0</v>
      </c>
      <c r="D71" s="39">
        <f t="shared" si="10"/>
        <v>0</v>
      </c>
      <c r="E71" s="40">
        <v>1</v>
      </c>
      <c r="F71" s="41">
        <f t="shared" si="11"/>
        <v>0.09090909090909091</v>
      </c>
      <c r="G71" s="42">
        <v>0</v>
      </c>
      <c r="H71" s="39">
        <f t="shared" si="12"/>
        <v>0</v>
      </c>
      <c r="I71" s="40">
        <v>0</v>
      </c>
      <c r="J71" s="43">
        <f t="shared" si="13"/>
        <v>0</v>
      </c>
      <c r="K71" s="40">
        <v>10</v>
      </c>
      <c r="L71" s="44">
        <f t="shared" si="14"/>
        <v>0.9090909090909091</v>
      </c>
      <c r="M71" s="42">
        <v>0</v>
      </c>
      <c r="N71" s="43">
        <f t="shared" si="15"/>
        <v>0</v>
      </c>
      <c r="O71" s="40">
        <v>0</v>
      </c>
      <c r="P71" s="44">
        <f t="shared" si="16"/>
        <v>0</v>
      </c>
      <c r="Q71" s="45">
        <v>7</v>
      </c>
      <c r="R71" s="43">
        <f t="shared" si="17"/>
        <v>0.6363636363636364</v>
      </c>
      <c r="S71" s="46">
        <v>4</v>
      </c>
      <c r="T71" s="44">
        <f t="shared" si="18"/>
        <v>0.36363636363636365</v>
      </c>
    </row>
    <row r="72" spans="1:20" s="3" customFormat="1" ht="11.25">
      <c r="A72" s="24" t="s">
        <v>82</v>
      </c>
      <c r="B72" s="37">
        <v>4</v>
      </c>
      <c r="C72" s="38">
        <v>1</v>
      </c>
      <c r="D72" s="39">
        <f t="shared" si="10"/>
        <v>0.25</v>
      </c>
      <c r="E72" s="40">
        <v>0</v>
      </c>
      <c r="F72" s="41">
        <f t="shared" si="11"/>
        <v>0</v>
      </c>
      <c r="G72" s="42">
        <v>0</v>
      </c>
      <c r="H72" s="39">
        <f t="shared" si="12"/>
        <v>0</v>
      </c>
      <c r="I72" s="40">
        <v>0</v>
      </c>
      <c r="J72" s="43">
        <f t="shared" si="13"/>
        <v>0</v>
      </c>
      <c r="K72" s="40">
        <v>3</v>
      </c>
      <c r="L72" s="44">
        <f t="shared" si="14"/>
        <v>0.75</v>
      </c>
      <c r="M72" s="42">
        <v>0</v>
      </c>
      <c r="N72" s="43">
        <f t="shared" si="15"/>
        <v>0</v>
      </c>
      <c r="O72" s="40">
        <v>0</v>
      </c>
      <c r="P72" s="44">
        <f t="shared" si="16"/>
        <v>0</v>
      </c>
      <c r="Q72" s="45">
        <v>2</v>
      </c>
      <c r="R72" s="43">
        <f t="shared" si="17"/>
        <v>0.5</v>
      </c>
      <c r="S72" s="46">
        <v>2</v>
      </c>
      <c r="T72" s="44">
        <f t="shared" si="18"/>
        <v>0.5</v>
      </c>
    </row>
    <row r="73" spans="1:20" s="70" customFormat="1" ht="12">
      <c r="A73" s="12" t="s">
        <v>83</v>
      </c>
      <c r="B73" s="60"/>
      <c r="C73" s="61"/>
      <c r="D73" s="62"/>
      <c r="E73" s="67"/>
      <c r="F73" s="63"/>
      <c r="G73" s="64"/>
      <c r="H73" s="62"/>
      <c r="I73" s="67"/>
      <c r="J73" s="50"/>
      <c r="K73" s="67"/>
      <c r="L73" s="51"/>
      <c r="M73" s="64"/>
      <c r="N73" s="50"/>
      <c r="O73" s="67"/>
      <c r="P73" s="51"/>
      <c r="Q73" s="68"/>
      <c r="R73" s="50"/>
      <c r="S73" s="69"/>
      <c r="T73" s="51"/>
    </row>
    <row r="74" spans="1:20" s="3" customFormat="1" ht="14.25" customHeight="1">
      <c r="A74" s="59" t="s">
        <v>84</v>
      </c>
      <c r="B74" s="60">
        <v>78</v>
      </c>
      <c r="C74" s="61">
        <v>2</v>
      </c>
      <c r="D74" s="62">
        <f t="shared" si="10"/>
        <v>0.02564102564102564</v>
      </c>
      <c r="E74" s="67">
        <v>0</v>
      </c>
      <c r="F74" s="63">
        <f t="shared" si="11"/>
        <v>0</v>
      </c>
      <c r="G74" s="64">
        <v>0</v>
      </c>
      <c r="H74" s="62">
        <f t="shared" si="12"/>
        <v>0</v>
      </c>
      <c r="I74" s="67">
        <v>0</v>
      </c>
      <c r="J74" s="50">
        <f t="shared" si="13"/>
        <v>0</v>
      </c>
      <c r="K74" s="67">
        <v>0</v>
      </c>
      <c r="L74" s="51">
        <f t="shared" si="14"/>
        <v>0</v>
      </c>
      <c r="M74" s="64">
        <v>0</v>
      </c>
      <c r="N74" s="50">
        <f t="shared" si="15"/>
        <v>0</v>
      </c>
      <c r="O74" s="67">
        <v>0</v>
      </c>
      <c r="P74" s="51">
        <f t="shared" si="16"/>
        <v>0</v>
      </c>
      <c r="Q74" s="68">
        <v>2</v>
      </c>
      <c r="R74" s="50">
        <f t="shared" si="17"/>
        <v>0.02564102564102564</v>
      </c>
      <c r="S74" s="69">
        <v>0</v>
      </c>
      <c r="T74" s="51">
        <f t="shared" si="18"/>
        <v>0</v>
      </c>
    </row>
    <row r="75" spans="1:20" s="3" customFormat="1" ht="11.25">
      <c r="A75" s="24" t="s">
        <v>85</v>
      </c>
      <c r="B75" s="37">
        <v>61</v>
      </c>
      <c r="C75" s="38">
        <v>2</v>
      </c>
      <c r="D75" s="39">
        <f t="shared" si="10"/>
        <v>0.03278688524590164</v>
      </c>
      <c r="E75" s="40">
        <v>0</v>
      </c>
      <c r="F75" s="41">
        <f t="shared" si="11"/>
        <v>0</v>
      </c>
      <c r="G75" s="42">
        <v>0</v>
      </c>
      <c r="H75" s="39">
        <f t="shared" si="12"/>
        <v>0</v>
      </c>
      <c r="I75" s="40">
        <v>0</v>
      </c>
      <c r="J75" s="43">
        <f t="shared" si="13"/>
        <v>0</v>
      </c>
      <c r="K75" s="40">
        <v>0</v>
      </c>
      <c r="L75" s="44">
        <f t="shared" si="14"/>
        <v>0</v>
      </c>
      <c r="M75" s="42">
        <v>0</v>
      </c>
      <c r="N75" s="43">
        <f t="shared" si="15"/>
        <v>0</v>
      </c>
      <c r="O75" s="40">
        <v>0</v>
      </c>
      <c r="P75" s="44">
        <f t="shared" si="16"/>
        <v>0</v>
      </c>
      <c r="Q75" s="45">
        <v>2</v>
      </c>
      <c r="R75" s="43">
        <f t="shared" si="17"/>
        <v>0.03278688524590164</v>
      </c>
      <c r="S75" s="46">
        <v>0</v>
      </c>
      <c r="T75" s="44">
        <f t="shared" si="18"/>
        <v>0</v>
      </c>
    </row>
    <row r="76" spans="1:20" s="3" customFormat="1" ht="11.25">
      <c r="A76" s="24" t="s">
        <v>86</v>
      </c>
      <c r="B76" s="37">
        <v>17</v>
      </c>
      <c r="C76" s="38">
        <v>2</v>
      </c>
      <c r="D76" s="39">
        <f t="shared" si="10"/>
        <v>0.11764705882352941</v>
      </c>
      <c r="E76" s="40">
        <v>0</v>
      </c>
      <c r="F76" s="41">
        <f t="shared" si="11"/>
        <v>0</v>
      </c>
      <c r="G76" s="42">
        <v>0</v>
      </c>
      <c r="H76" s="39">
        <f t="shared" si="12"/>
        <v>0</v>
      </c>
      <c r="I76" s="40">
        <v>0</v>
      </c>
      <c r="J76" s="43">
        <f t="shared" si="13"/>
        <v>0</v>
      </c>
      <c r="K76" s="40">
        <v>0</v>
      </c>
      <c r="L76" s="44">
        <f t="shared" si="14"/>
        <v>0</v>
      </c>
      <c r="M76" s="42">
        <v>0</v>
      </c>
      <c r="N76" s="43">
        <f t="shared" si="15"/>
        <v>0</v>
      </c>
      <c r="O76" s="40">
        <v>0</v>
      </c>
      <c r="P76" s="44">
        <f t="shared" si="16"/>
        <v>0</v>
      </c>
      <c r="Q76" s="45">
        <v>2</v>
      </c>
      <c r="R76" s="43">
        <f t="shared" si="17"/>
        <v>0.11764705882352941</v>
      </c>
      <c r="S76" s="46">
        <v>0</v>
      </c>
      <c r="T76" s="44">
        <f t="shared" si="18"/>
        <v>0</v>
      </c>
    </row>
    <row r="77" spans="1:20" s="3" customFormat="1" ht="24">
      <c r="A77" s="59" t="s">
        <v>87</v>
      </c>
      <c r="B77" s="68">
        <v>4</v>
      </c>
      <c r="C77" s="66">
        <v>0</v>
      </c>
      <c r="D77" s="62">
        <f t="shared" si="10"/>
        <v>0</v>
      </c>
      <c r="E77" s="67">
        <v>2</v>
      </c>
      <c r="F77" s="63">
        <f t="shared" si="11"/>
        <v>0.5</v>
      </c>
      <c r="G77" s="64">
        <v>1</v>
      </c>
      <c r="H77" s="62">
        <f t="shared" si="12"/>
        <v>0.25</v>
      </c>
      <c r="I77" s="67">
        <v>0</v>
      </c>
      <c r="J77" s="50">
        <f t="shared" si="13"/>
        <v>0</v>
      </c>
      <c r="K77" s="67">
        <v>1</v>
      </c>
      <c r="L77" s="51">
        <f t="shared" si="14"/>
        <v>0.25</v>
      </c>
      <c r="M77" s="64">
        <v>0</v>
      </c>
      <c r="N77" s="50">
        <f t="shared" si="15"/>
        <v>0</v>
      </c>
      <c r="O77" s="67">
        <v>0</v>
      </c>
      <c r="P77" s="51">
        <f t="shared" si="16"/>
        <v>0</v>
      </c>
      <c r="Q77" s="68">
        <v>2</v>
      </c>
      <c r="R77" s="50">
        <f t="shared" si="17"/>
        <v>0.5</v>
      </c>
      <c r="S77" s="69">
        <v>2</v>
      </c>
      <c r="T77" s="51">
        <f t="shared" si="18"/>
        <v>0.5</v>
      </c>
    </row>
    <row r="78" spans="1:20" ht="14.25">
      <c r="A78" s="1" t="s">
        <v>88</v>
      </c>
      <c r="B78" s="71">
        <v>4</v>
      </c>
      <c r="C78" s="72">
        <v>0</v>
      </c>
      <c r="D78" s="39">
        <f t="shared" si="10"/>
        <v>0</v>
      </c>
      <c r="E78" s="40">
        <v>1</v>
      </c>
      <c r="F78" s="41">
        <f t="shared" si="11"/>
        <v>0.25</v>
      </c>
      <c r="G78" s="42">
        <v>1</v>
      </c>
      <c r="H78" s="39">
        <f t="shared" si="12"/>
        <v>0.25</v>
      </c>
      <c r="I78" s="40">
        <v>0</v>
      </c>
      <c r="J78" s="43">
        <f t="shared" si="13"/>
        <v>0</v>
      </c>
      <c r="K78" s="40">
        <v>2</v>
      </c>
      <c r="L78" s="44">
        <f t="shared" si="14"/>
        <v>0.5</v>
      </c>
      <c r="M78" s="42">
        <v>0</v>
      </c>
      <c r="N78" s="43">
        <f t="shared" si="15"/>
        <v>0</v>
      </c>
      <c r="O78" s="40">
        <v>0</v>
      </c>
      <c r="P78" s="44">
        <f t="shared" si="16"/>
        <v>0</v>
      </c>
      <c r="Q78" s="45">
        <v>2</v>
      </c>
      <c r="R78" s="43">
        <f t="shared" si="17"/>
        <v>0.5</v>
      </c>
      <c r="S78" s="46">
        <v>2</v>
      </c>
      <c r="T78" s="44">
        <f t="shared" si="18"/>
        <v>0.5</v>
      </c>
    </row>
    <row r="79" spans="1:20" s="23" customFormat="1" ht="12.75" customHeight="1">
      <c r="A79" s="73" t="s">
        <v>89</v>
      </c>
      <c r="B79" s="74"/>
      <c r="C79" s="72"/>
      <c r="D79" s="39"/>
      <c r="E79" s="40"/>
      <c r="F79" s="41"/>
      <c r="G79" s="42"/>
      <c r="H79" s="39"/>
      <c r="I79" s="40"/>
      <c r="J79" s="43"/>
      <c r="K79" s="40"/>
      <c r="L79" s="44"/>
      <c r="M79" s="42"/>
      <c r="N79" s="43"/>
      <c r="O79" s="40"/>
      <c r="P79" s="44"/>
      <c r="Q79" s="45"/>
      <c r="R79" s="43"/>
      <c r="S79" s="46"/>
      <c r="T79" s="44"/>
    </row>
    <row r="80" spans="1:20" s="23" customFormat="1" ht="12.75" customHeight="1">
      <c r="A80" s="73" t="s">
        <v>90</v>
      </c>
      <c r="B80" s="75">
        <v>163</v>
      </c>
      <c r="C80" s="61">
        <v>11</v>
      </c>
      <c r="D80" s="62">
        <f>C80/B80</f>
        <v>0.06748466257668712</v>
      </c>
      <c r="E80" s="67">
        <v>12</v>
      </c>
      <c r="F80" s="63">
        <f>E80/B80</f>
        <v>0.0736196319018405</v>
      </c>
      <c r="G80" s="64">
        <v>13</v>
      </c>
      <c r="H80" s="62">
        <f>G80/B80</f>
        <v>0.07975460122699386</v>
      </c>
      <c r="I80" s="67">
        <v>0</v>
      </c>
      <c r="J80" s="50">
        <f>I80/B80</f>
        <v>0</v>
      </c>
      <c r="K80" s="67">
        <v>127</v>
      </c>
      <c r="L80" s="51">
        <f>K80/B80</f>
        <v>0.7791411042944786</v>
      </c>
      <c r="M80" s="64">
        <v>0</v>
      </c>
      <c r="N80" s="50">
        <f>M80/B80</f>
        <v>0</v>
      </c>
      <c r="O80" s="67">
        <v>0</v>
      </c>
      <c r="P80" s="51">
        <f>O80/B80</f>
        <v>0</v>
      </c>
      <c r="Q80" s="68">
        <v>11</v>
      </c>
      <c r="R80" s="50">
        <f>Q80/B80</f>
        <v>0.06748466257668712</v>
      </c>
      <c r="S80" s="69">
        <v>152</v>
      </c>
      <c r="T80" s="51">
        <f>S80/B80</f>
        <v>0.9325153374233128</v>
      </c>
    </row>
    <row r="81" spans="1:20" s="23" customFormat="1" ht="12.75" customHeight="1">
      <c r="A81" s="76" t="s">
        <v>92</v>
      </c>
      <c r="B81" s="77">
        <v>58</v>
      </c>
      <c r="C81" s="38">
        <v>4</v>
      </c>
      <c r="D81" s="39">
        <f t="shared" si="10"/>
        <v>0.06896551724137931</v>
      </c>
      <c r="E81" s="40">
        <v>5</v>
      </c>
      <c r="F81" s="41">
        <f t="shared" si="11"/>
        <v>0.08620689655172414</v>
      </c>
      <c r="G81" s="42">
        <v>6</v>
      </c>
      <c r="H81" s="39">
        <f t="shared" si="12"/>
        <v>0.10344827586206896</v>
      </c>
      <c r="I81" s="40">
        <v>0</v>
      </c>
      <c r="J81" s="43">
        <f t="shared" si="13"/>
        <v>0</v>
      </c>
      <c r="K81" s="40">
        <v>43</v>
      </c>
      <c r="L81" s="44">
        <f t="shared" si="14"/>
        <v>0.7413793103448276</v>
      </c>
      <c r="M81" s="42">
        <v>0</v>
      </c>
      <c r="N81" s="43">
        <f t="shared" si="15"/>
        <v>0</v>
      </c>
      <c r="O81" s="40">
        <v>0</v>
      </c>
      <c r="P81" s="44">
        <f t="shared" si="16"/>
        <v>0</v>
      </c>
      <c r="Q81" s="45">
        <v>2</v>
      </c>
      <c r="R81" s="43">
        <f t="shared" si="17"/>
        <v>0.034482758620689655</v>
      </c>
      <c r="S81" s="46">
        <v>56</v>
      </c>
      <c r="T81" s="44">
        <f t="shared" si="18"/>
        <v>0.9655172413793104</v>
      </c>
    </row>
    <row r="82" spans="1:20" s="23" customFormat="1" ht="12.75" customHeight="1">
      <c r="A82" s="76" t="s">
        <v>93</v>
      </c>
      <c r="B82" s="77">
        <v>12</v>
      </c>
      <c r="C82" s="38">
        <v>2</v>
      </c>
      <c r="D82" s="39">
        <f t="shared" si="10"/>
        <v>0.16666666666666666</v>
      </c>
      <c r="E82" s="40">
        <v>0</v>
      </c>
      <c r="F82" s="41">
        <f t="shared" si="11"/>
        <v>0</v>
      </c>
      <c r="G82" s="42">
        <v>1</v>
      </c>
      <c r="H82" s="39">
        <f t="shared" si="12"/>
        <v>0.08333333333333333</v>
      </c>
      <c r="I82" s="40">
        <v>0</v>
      </c>
      <c r="J82" s="43">
        <f t="shared" si="13"/>
        <v>0</v>
      </c>
      <c r="K82" s="40">
        <v>9</v>
      </c>
      <c r="L82" s="44">
        <f t="shared" si="14"/>
        <v>0.75</v>
      </c>
      <c r="M82" s="42">
        <v>0</v>
      </c>
      <c r="N82" s="43">
        <f t="shared" si="15"/>
        <v>0</v>
      </c>
      <c r="O82" s="40">
        <v>0</v>
      </c>
      <c r="P82" s="44">
        <f t="shared" si="16"/>
        <v>0</v>
      </c>
      <c r="Q82" s="45">
        <v>0</v>
      </c>
      <c r="R82" s="43">
        <f t="shared" si="17"/>
        <v>0</v>
      </c>
      <c r="S82" s="46">
        <v>12</v>
      </c>
      <c r="T82" s="44">
        <f t="shared" si="18"/>
        <v>1</v>
      </c>
    </row>
    <row r="83" spans="1:20" s="23" customFormat="1" ht="12.75" customHeight="1">
      <c r="A83" s="76" t="s">
        <v>94</v>
      </c>
      <c r="B83" s="77">
        <v>65</v>
      </c>
      <c r="C83" s="38">
        <v>3</v>
      </c>
      <c r="D83" s="39">
        <f t="shared" si="10"/>
        <v>0.046153846153846156</v>
      </c>
      <c r="E83" s="40">
        <v>5</v>
      </c>
      <c r="F83" s="41">
        <f t="shared" si="11"/>
        <v>0.07692307692307693</v>
      </c>
      <c r="G83" s="42">
        <v>3</v>
      </c>
      <c r="H83" s="39">
        <f t="shared" si="12"/>
        <v>0.046153846153846156</v>
      </c>
      <c r="I83" s="40">
        <v>0</v>
      </c>
      <c r="J83" s="43">
        <f t="shared" si="13"/>
        <v>0</v>
      </c>
      <c r="K83" s="40">
        <v>54</v>
      </c>
      <c r="L83" s="44">
        <f t="shared" si="14"/>
        <v>0.8307692307692308</v>
      </c>
      <c r="M83" s="42">
        <v>0</v>
      </c>
      <c r="N83" s="43">
        <f t="shared" si="15"/>
        <v>0</v>
      </c>
      <c r="O83" s="40">
        <v>0</v>
      </c>
      <c r="P83" s="44">
        <f t="shared" si="16"/>
        <v>0</v>
      </c>
      <c r="Q83" s="45">
        <v>3</v>
      </c>
      <c r="R83" s="43">
        <f t="shared" si="17"/>
        <v>0.046153846153846156</v>
      </c>
      <c r="S83" s="46">
        <v>62</v>
      </c>
      <c r="T83" s="44">
        <f t="shared" si="18"/>
        <v>0.9538461538461539</v>
      </c>
    </row>
    <row r="84" spans="1:20" s="23" customFormat="1" ht="12.75" customHeight="1">
      <c r="A84" s="76" t="s">
        <v>95</v>
      </c>
      <c r="B84" s="77">
        <v>6</v>
      </c>
      <c r="C84" s="38">
        <v>0</v>
      </c>
      <c r="D84" s="39">
        <f t="shared" si="10"/>
        <v>0</v>
      </c>
      <c r="E84" s="40">
        <v>0</v>
      </c>
      <c r="F84" s="41">
        <f t="shared" si="11"/>
        <v>0</v>
      </c>
      <c r="G84" s="42">
        <v>2</v>
      </c>
      <c r="H84" s="39">
        <f t="shared" si="12"/>
        <v>0.3333333333333333</v>
      </c>
      <c r="I84" s="40">
        <v>0</v>
      </c>
      <c r="J84" s="43">
        <f t="shared" si="13"/>
        <v>0</v>
      </c>
      <c r="K84" s="40">
        <v>4</v>
      </c>
      <c r="L84" s="44">
        <f t="shared" si="14"/>
        <v>0.6666666666666666</v>
      </c>
      <c r="M84" s="42">
        <v>0</v>
      </c>
      <c r="N84" s="43">
        <f t="shared" si="15"/>
        <v>0</v>
      </c>
      <c r="O84" s="40">
        <v>0</v>
      </c>
      <c r="P84" s="44">
        <f t="shared" si="16"/>
        <v>0</v>
      </c>
      <c r="Q84" s="45">
        <v>3</v>
      </c>
      <c r="R84" s="43">
        <f t="shared" si="17"/>
        <v>0.5</v>
      </c>
      <c r="S84" s="46">
        <v>3</v>
      </c>
      <c r="T84" s="44">
        <f t="shared" si="18"/>
        <v>0.5</v>
      </c>
    </row>
    <row r="85" spans="1:20" s="23" customFormat="1" ht="12.75" customHeight="1">
      <c r="A85" s="76" t="s">
        <v>96</v>
      </c>
      <c r="B85" s="77">
        <v>15</v>
      </c>
      <c r="C85" s="38">
        <v>2</v>
      </c>
      <c r="D85" s="39">
        <f t="shared" si="10"/>
        <v>0.13333333333333333</v>
      </c>
      <c r="E85" s="40">
        <v>1</v>
      </c>
      <c r="F85" s="41">
        <f t="shared" si="11"/>
        <v>0.06666666666666667</v>
      </c>
      <c r="G85" s="42">
        <v>0</v>
      </c>
      <c r="H85" s="39">
        <f t="shared" si="12"/>
        <v>0</v>
      </c>
      <c r="I85" s="40">
        <v>0</v>
      </c>
      <c r="J85" s="43">
        <f t="shared" si="13"/>
        <v>0</v>
      </c>
      <c r="K85" s="40">
        <v>12</v>
      </c>
      <c r="L85" s="44">
        <f t="shared" si="14"/>
        <v>0.8</v>
      </c>
      <c r="M85" s="42">
        <v>0</v>
      </c>
      <c r="N85" s="43">
        <f t="shared" si="15"/>
        <v>0</v>
      </c>
      <c r="O85" s="40">
        <v>0</v>
      </c>
      <c r="P85" s="44">
        <f t="shared" si="16"/>
        <v>0</v>
      </c>
      <c r="Q85" s="45">
        <v>1</v>
      </c>
      <c r="R85" s="43">
        <f t="shared" si="17"/>
        <v>0.06666666666666667</v>
      </c>
      <c r="S85" s="46">
        <v>14</v>
      </c>
      <c r="T85" s="44">
        <f t="shared" si="18"/>
        <v>0.9333333333333333</v>
      </c>
    </row>
    <row r="86" spans="1:20" s="23" customFormat="1" ht="12.75" customHeight="1">
      <c r="A86" s="76" t="s">
        <v>97</v>
      </c>
      <c r="B86" s="77">
        <v>7</v>
      </c>
      <c r="C86" s="38">
        <v>0</v>
      </c>
      <c r="D86" s="39">
        <f t="shared" si="10"/>
        <v>0</v>
      </c>
      <c r="E86" s="40">
        <v>1</v>
      </c>
      <c r="F86" s="41">
        <f t="shared" si="11"/>
        <v>0.14285714285714285</v>
      </c>
      <c r="G86" s="42">
        <v>1</v>
      </c>
      <c r="H86" s="39">
        <f t="shared" si="12"/>
        <v>0.14285714285714285</v>
      </c>
      <c r="I86" s="40">
        <v>0</v>
      </c>
      <c r="J86" s="43">
        <f t="shared" si="13"/>
        <v>0</v>
      </c>
      <c r="K86" s="40">
        <v>5</v>
      </c>
      <c r="L86" s="44">
        <f t="shared" si="14"/>
        <v>0.7142857142857143</v>
      </c>
      <c r="M86" s="42">
        <v>0</v>
      </c>
      <c r="N86" s="43">
        <f t="shared" si="15"/>
        <v>0</v>
      </c>
      <c r="O86" s="40">
        <v>0</v>
      </c>
      <c r="P86" s="44">
        <f t="shared" si="16"/>
        <v>0</v>
      </c>
      <c r="Q86" s="45">
        <v>2</v>
      </c>
      <c r="R86" s="43">
        <f t="shared" si="17"/>
        <v>0.2857142857142857</v>
      </c>
      <c r="S86" s="46">
        <v>5</v>
      </c>
      <c r="T86" s="44">
        <f t="shared" si="18"/>
        <v>0.7142857142857143</v>
      </c>
    </row>
    <row r="87" spans="1:20" s="23" customFormat="1" ht="12.75" customHeight="1">
      <c r="A87" s="73" t="s">
        <v>98</v>
      </c>
      <c r="B87" s="75">
        <v>159</v>
      </c>
      <c r="C87" s="61">
        <v>7</v>
      </c>
      <c r="D87" s="62">
        <f t="shared" si="10"/>
        <v>0.0440251572327044</v>
      </c>
      <c r="E87" s="67">
        <v>14</v>
      </c>
      <c r="F87" s="63">
        <f t="shared" si="11"/>
        <v>0.0880503144654088</v>
      </c>
      <c r="G87" s="64">
        <v>24</v>
      </c>
      <c r="H87" s="62">
        <f t="shared" si="12"/>
        <v>0.1509433962264151</v>
      </c>
      <c r="I87" s="67">
        <v>1</v>
      </c>
      <c r="J87" s="50">
        <f t="shared" si="13"/>
        <v>0.006289308176100629</v>
      </c>
      <c r="K87" s="67">
        <v>113</v>
      </c>
      <c r="L87" s="51">
        <f t="shared" si="14"/>
        <v>0.710691823899371</v>
      </c>
      <c r="M87" s="64">
        <v>0</v>
      </c>
      <c r="N87" s="50">
        <f t="shared" si="15"/>
        <v>0</v>
      </c>
      <c r="O87" s="67">
        <v>0</v>
      </c>
      <c r="P87" s="51">
        <f t="shared" si="16"/>
        <v>0</v>
      </c>
      <c r="Q87" s="68">
        <v>45</v>
      </c>
      <c r="R87" s="50">
        <f t="shared" si="17"/>
        <v>0.2830188679245283</v>
      </c>
      <c r="S87" s="69">
        <v>114</v>
      </c>
      <c r="T87" s="51">
        <f t="shared" si="18"/>
        <v>0.7169811320754716</v>
      </c>
    </row>
    <row r="88" spans="1:20" s="23" customFormat="1" ht="12.75" customHeight="1">
      <c r="A88" s="76" t="s">
        <v>99</v>
      </c>
      <c r="B88" s="77">
        <v>1</v>
      </c>
      <c r="C88" s="38">
        <v>0</v>
      </c>
      <c r="D88" s="39">
        <f t="shared" si="10"/>
        <v>0</v>
      </c>
      <c r="E88" s="40">
        <v>0</v>
      </c>
      <c r="F88" s="41">
        <f t="shared" si="11"/>
        <v>0</v>
      </c>
      <c r="G88" s="42">
        <v>1</v>
      </c>
      <c r="H88" s="39">
        <f t="shared" si="12"/>
        <v>1</v>
      </c>
      <c r="I88" s="40">
        <v>0</v>
      </c>
      <c r="J88" s="43">
        <f t="shared" si="13"/>
        <v>0</v>
      </c>
      <c r="K88" s="40">
        <v>0</v>
      </c>
      <c r="L88" s="44">
        <f t="shared" si="14"/>
        <v>0</v>
      </c>
      <c r="M88" s="42">
        <v>0</v>
      </c>
      <c r="N88" s="43">
        <f t="shared" si="15"/>
        <v>0</v>
      </c>
      <c r="O88" s="40">
        <v>0</v>
      </c>
      <c r="P88" s="44">
        <f t="shared" si="16"/>
        <v>0</v>
      </c>
      <c r="Q88" s="45">
        <v>0</v>
      </c>
      <c r="R88" s="43">
        <f t="shared" si="17"/>
        <v>0</v>
      </c>
      <c r="S88" s="46">
        <v>1</v>
      </c>
      <c r="T88" s="44">
        <f t="shared" si="18"/>
        <v>1</v>
      </c>
    </row>
    <row r="89" spans="1:20" s="23" customFormat="1" ht="12.75" customHeight="1">
      <c r="A89" s="76" t="s">
        <v>100</v>
      </c>
      <c r="B89" s="77">
        <v>158</v>
      </c>
      <c r="C89" s="38">
        <v>7</v>
      </c>
      <c r="D89" s="39">
        <f t="shared" si="10"/>
        <v>0.04430379746835443</v>
      </c>
      <c r="E89" s="40">
        <v>14</v>
      </c>
      <c r="F89" s="41">
        <f t="shared" si="11"/>
        <v>0.08860759493670886</v>
      </c>
      <c r="G89" s="42">
        <v>23</v>
      </c>
      <c r="H89" s="39">
        <f t="shared" si="12"/>
        <v>0.14556962025316456</v>
      </c>
      <c r="I89" s="40">
        <v>1</v>
      </c>
      <c r="J89" s="43">
        <f t="shared" si="13"/>
        <v>0.006329113924050633</v>
      </c>
      <c r="K89" s="40">
        <v>113</v>
      </c>
      <c r="L89" s="44">
        <f t="shared" si="14"/>
        <v>0.7151898734177216</v>
      </c>
      <c r="M89" s="42">
        <v>0</v>
      </c>
      <c r="N89" s="43">
        <f t="shared" si="15"/>
        <v>0</v>
      </c>
      <c r="O89" s="40">
        <v>0</v>
      </c>
      <c r="P89" s="44">
        <f t="shared" si="16"/>
        <v>0</v>
      </c>
      <c r="Q89" s="45">
        <v>45</v>
      </c>
      <c r="R89" s="43">
        <f t="shared" si="17"/>
        <v>0.2848101265822785</v>
      </c>
      <c r="S89" s="46">
        <v>113</v>
      </c>
      <c r="T89" s="44">
        <f t="shared" si="18"/>
        <v>0.7151898734177216</v>
      </c>
    </row>
    <row r="90" spans="1:20" s="23" customFormat="1" ht="12.75" customHeight="1">
      <c r="A90" s="73" t="s">
        <v>101</v>
      </c>
      <c r="B90" s="75"/>
      <c r="C90" s="78"/>
      <c r="D90" s="79"/>
      <c r="E90" s="78"/>
      <c r="F90" s="79"/>
      <c r="G90" s="80"/>
      <c r="H90" s="79"/>
      <c r="I90" s="78"/>
      <c r="J90" s="81"/>
      <c r="K90" s="78"/>
      <c r="L90" s="79"/>
      <c r="M90" s="80"/>
      <c r="N90" s="81"/>
      <c r="O90" s="78"/>
      <c r="P90" s="79"/>
      <c r="Q90" s="82"/>
      <c r="R90" s="79"/>
      <c r="S90" s="80"/>
      <c r="T90" s="79"/>
    </row>
    <row r="91" spans="1:20" s="23" customFormat="1" ht="27" customHeight="1">
      <c r="A91" s="83" t="s">
        <v>102</v>
      </c>
      <c r="B91" s="75">
        <v>178</v>
      </c>
      <c r="C91" s="61">
        <v>2</v>
      </c>
      <c r="D91" s="62">
        <f aca="true" t="shared" si="19" ref="D91:D107">C91/B91</f>
        <v>0.011235955056179775</v>
      </c>
      <c r="E91" s="67">
        <v>0</v>
      </c>
      <c r="F91" s="63">
        <f aca="true" t="shared" si="20" ref="F91:F107">E91/B91</f>
        <v>0</v>
      </c>
      <c r="G91" s="64">
        <v>0</v>
      </c>
      <c r="H91" s="62">
        <f aca="true" t="shared" si="21" ref="H91:H107">G91/B91</f>
        <v>0</v>
      </c>
      <c r="I91" s="67">
        <v>0</v>
      </c>
      <c r="J91" s="50">
        <f aca="true" t="shared" si="22" ref="J91:J107">I91/B91</f>
        <v>0</v>
      </c>
      <c r="K91" s="67">
        <v>0</v>
      </c>
      <c r="L91" s="51">
        <f aca="true" t="shared" si="23" ref="L91:L107">K91/B91</f>
        <v>0</v>
      </c>
      <c r="M91" s="64">
        <v>0</v>
      </c>
      <c r="N91" s="50">
        <f aca="true" t="shared" si="24" ref="N91:N107">M91/B91</f>
        <v>0</v>
      </c>
      <c r="O91" s="67">
        <v>0</v>
      </c>
      <c r="P91" s="51">
        <f aca="true" t="shared" si="25" ref="P91:P107">O91/B91</f>
        <v>0</v>
      </c>
      <c r="Q91" s="68">
        <v>2</v>
      </c>
      <c r="R91" s="50">
        <f aca="true" t="shared" si="26" ref="R91:R107">Q91/B91</f>
        <v>0.011235955056179775</v>
      </c>
      <c r="S91" s="69">
        <v>0</v>
      </c>
      <c r="T91" s="51">
        <f aca="true" t="shared" si="27" ref="T91:T107">S91/B91</f>
        <v>0</v>
      </c>
    </row>
    <row r="92" spans="1:20" s="23" customFormat="1" ht="12.75" customHeight="1">
      <c r="A92" s="76" t="s">
        <v>103</v>
      </c>
      <c r="B92" s="37">
        <f>C92+E92+G92+K92+M92+O92</f>
        <v>8</v>
      </c>
      <c r="C92" s="49">
        <v>1</v>
      </c>
      <c r="D92" s="43">
        <f t="shared" si="19"/>
        <v>0.125</v>
      </c>
      <c r="E92" s="49">
        <v>0</v>
      </c>
      <c r="F92" s="44">
        <f t="shared" si="20"/>
        <v>0</v>
      </c>
      <c r="G92" s="46">
        <v>1</v>
      </c>
      <c r="H92" s="43">
        <f t="shared" si="21"/>
        <v>0.125</v>
      </c>
      <c r="I92" s="49">
        <v>0</v>
      </c>
      <c r="J92" s="43">
        <f t="shared" si="22"/>
        <v>0</v>
      </c>
      <c r="K92" s="49">
        <v>4</v>
      </c>
      <c r="L92" s="44">
        <f t="shared" si="23"/>
        <v>0.5</v>
      </c>
      <c r="M92" s="46">
        <v>0</v>
      </c>
      <c r="N92" s="43">
        <f t="shared" si="24"/>
        <v>0</v>
      </c>
      <c r="O92" s="49">
        <v>2</v>
      </c>
      <c r="P92" s="44">
        <f t="shared" si="25"/>
        <v>0.25</v>
      </c>
      <c r="Q92" s="45">
        <v>1</v>
      </c>
      <c r="R92" s="43">
        <f t="shared" si="26"/>
        <v>0.125</v>
      </c>
      <c r="S92" s="49">
        <v>7</v>
      </c>
      <c r="T92" s="44">
        <f t="shared" si="27"/>
        <v>0.875</v>
      </c>
    </row>
    <row r="93" spans="1:20" s="23" customFormat="1" ht="12.75" customHeight="1">
      <c r="A93" s="76" t="s">
        <v>104</v>
      </c>
      <c r="B93" s="37">
        <f>C93+E93+G93+K93+M93+O93</f>
        <v>3</v>
      </c>
      <c r="C93" s="49">
        <v>0</v>
      </c>
      <c r="D93" s="43">
        <f t="shared" si="19"/>
        <v>0</v>
      </c>
      <c r="E93" s="49">
        <v>0</v>
      </c>
      <c r="F93" s="44">
        <f t="shared" si="20"/>
        <v>0</v>
      </c>
      <c r="G93" s="46">
        <v>0</v>
      </c>
      <c r="H93" s="43">
        <f t="shared" si="21"/>
        <v>0</v>
      </c>
      <c r="I93" s="49">
        <v>0</v>
      </c>
      <c r="J93" s="43">
        <f t="shared" si="22"/>
        <v>0</v>
      </c>
      <c r="K93" s="49">
        <v>3</v>
      </c>
      <c r="L93" s="44">
        <f t="shared" si="23"/>
        <v>1</v>
      </c>
      <c r="M93" s="46">
        <v>0</v>
      </c>
      <c r="N93" s="43">
        <f t="shared" si="24"/>
        <v>0</v>
      </c>
      <c r="O93" s="49">
        <v>0</v>
      </c>
      <c r="P93" s="44">
        <f t="shared" si="25"/>
        <v>0</v>
      </c>
      <c r="Q93" s="45">
        <v>0</v>
      </c>
      <c r="R93" s="43">
        <f t="shared" si="26"/>
        <v>0</v>
      </c>
      <c r="S93" s="49">
        <v>3</v>
      </c>
      <c r="T93" s="44">
        <f t="shared" si="27"/>
        <v>1</v>
      </c>
    </row>
    <row r="94" spans="1:20" s="23" customFormat="1" ht="12.75" customHeight="1">
      <c r="A94" s="76" t="s">
        <v>105</v>
      </c>
      <c r="B94" s="37">
        <f>C94+E94+G94+K94+M94+O94</f>
        <v>105</v>
      </c>
      <c r="C94" s="38">
        <v>8</v>
      </c>
      <c r="D94" s="39">
        <f t="shared" si="19"/>
        <v>0.0761904761904762</v>
      </c>
      <c r="E94" s="40">
        <v>0</v>
      </c>
      <c r="F94" s="41">
        <f t="shared" si="20"/>
        <v>0</v>
      </c>
      <c r="G94" s="42">
        <v>4</v>
      </c>
      <c r="H94" s="39">
        <f t="shared" si="21"/>
        <v>0.0380952380952381</v>
      </c>
      <c r="I94" s="40">
        <v>0</v>
      </c>
      <c r="J94" s="43">
        <f t="shared" si="22"/>
        <v>0</v>
      </c>
      <c r="K94" s="40">
        <v>31</v>
      </c>
      <c r="L94" s="44">
        <f t="shared" si="23"/>
        <v>0.29523809523809524</v>
      </c>
      <c r="M94" s="42">
        <v>2</v>
      </c>
      <c r="N94" s="43">
        <f t="shared" si="24"/>
        <v>0.01904761904761905</v>
      </c>
      <c r="O94" s="40">
        <v>60</v>
      </c>
      <c r="P94" s="44">
        <f t="shared" si="25"/>
        <v>0.5714285714285714</v>
      </c>
      <c r="Q94" s="45">
        <v>10</v>
      </c>
      <c r="R94" s="43">
        <f t="shared" si="26"/>
        <v>0.09523809523809523</v>
      </c>
      <c r="S94" s="49">
        <v>95</v>
      </c>
      <c r="T94" s="44">
        <f t="shared" si="27"/>
        <v>0.9047619047619048</v>
      </c>
    </row>
    <row r="95" spans="1:20" s="23" customFormat="1" ht="12.75" customHeight="1">
      <c r="A95" s="76" t="s">
        <v>106</v>
      </c>
      <c r="B95" s="37">
        <f>C95+E95+G95+K95+M95+O95</f>
        <v>5</v>
      </c>
      <c r="C95" s="49">
        <v>0</v>
      </c>
      <c r="D95" s="43">
        <f t="shared" si="19"/>
        <v>0</v>
      </c>
      <c r="E95" s="40">
        <v>0</v>
      </c>
      <c r="F95" s="41">
        <f t="shared" si="20"/>
        <v>0</v>
      </c>
      <c r="G95" s="42">
        <v>0</v>
      </c>
      <c r="H95" s="39">
        <f t="shared" si="21"/>
        <v>0</v>
      </c>
      <c r="I95" s="40">
        <v>0</v>
      </c>
      <c r="J95" s="43">
        <f t="shared" si="22"/>
        <v>0</v>
      </c>
      <c r="K95" s="40">
        <v>2</v>
      </c>
      <c r="L95" s="44">
        <f t="shared" si="23"/>
        <v>0.4</v>
      </c>
      <c r="M95" s="42">
        <v>0</v>
      </c>
      <c r="N95" s="43">
        <f t="shared" si="24"/>
        <v>0</v>
      </c>
      <c r="O95" s="40">
        <v>3</v>
      </c>
      <c r="P95" s="44">
        <f t="shared" si="25"/>
        <v>0.6</v>
      </c>
      <c r="Q95" s="45">
        <v>0</v>
      </c>
      <c r="R95" s="43">
        <f t="shared" si="26"/>
        <v>0</v>
      </c>
      <c r="S95" s="49">
        <v>5</v>
      </c>
      <c r="T95" s="44">
        <f t="shared" si="27"/>
        <v>1</v>
      </c>
    </row>
    <row r="96" spans="1:20" s="23" customFormat="1" ht="12.75" customHeight="1">
      <c r="A96" s="76" t="s">
        <v>107</v>
      </c>
      <c r="B96" s="37">
        <f>C96+E96+G96+K96+M96+O96</f>
        <v>57</v>
      </c>
      <c r="C96" s="38">
        <v>3</v>
      </c>
      <c r="D96" s="39">
        <f t="shared" si="19"/>
        <v>0.05263157894736842</v>
      </c>
      <c r="E96" s="40">
        <v>1</v>
      </c>
      <c r="F96" s="41">
        <f t="shared" si="20"/>
        <v>0.017543859649122806</v>
      </c>
      <c r="G96" s="42">
        <v>5</v>
      </c>
      <c r="H96" s="39">
        <f t="shared" si="21"/>
        <v>0.08771929824561403</v>
      </c>
      <c r="I96" s="40">
        <v>0</v>
      </c>
      <c r="J96" s="43">
        <f t="shared" si="22"/>
        <v>0</v>
      </c>
      <c r="K96" s="40">
        <v>18</v>
      </c>
      <c r="L96" s="44">
        <f t="shared" si="23"/>
        <v>0.3157894736842105</v>
      </c>
      <c r="M96" s="42">
        <v>4</v>
      </c>
      <c r="N96" s="43">
        <f t="shared" si="24"/>
        <v>0.07017543859649122</v>
      </c>
      <c r="O96" s="40">
        <v>26</v>
      </c>
      <c r="P96" s="44">
        <f t="shared" si="25"/>
        <v>0.45614035087719296</v>
      </c>
      <c r="Q96" s="45">
        <v>1</v>
      </c>
      <c r="R96" s="43">
        <f t="shared" si="26"/>
        <v>0.017543859649122806</v>
      </c>
      <c r="S96" s="49">
        <v>56</v>
      </c>
      <c r="T96" s="44">
        <f t="shared" si="27"/>
        <v>0.9824561403508771</v>
      </c>
    </row>
    <row r="97" spans="1:20" s="23" customFormat="1" ht="25.5" customHeight="1">
      <c r="A97" s="84" t="s">
        <v>108</v>
      </c>
      <c r="B97" s="75">
        <v>80</v>
      </c>
      <c r="C97" s="61">
        <v>6</v>
      </c>
      <c r="D97" s="62">
        <f t="shared" si="19"/>
        <v>0.075</v>
      </c>
      <c r="E97" s="67">
        <v>12</v>
      </c>
      <c r="F97" s="63">
        <f t="shared" si="20"/>
        <v>0.15</v>
      </c>
      <c r="G97" s="64">
        <v>7</v>
      </c>
      <c r="H97" s="62">
        <f t="shared" si="21"/>
        <v>0.0875</v>
      </c>
      <c r="I97" s="67">
        <v>1</v>
      </c>
      <c r="J97" s="50">
        <f t="shared" si="22"/>
        <v>0.0125</v>
      </c>
      <c r="K97" s="67">
        <v>43</v>
      </c>
      <c r="L97" s="51">
        <f t="shared" si="23"/>
        <v>0.5375</v>
      </c>
      <c r="M97" s="64">
        <v>0</v>
      </c>
      <c r="N97" s="50">
        <f t="shared" si="24"/>
        <v>0</v>
      </c>
      <c r="O97" s="67">
        <v>11</v>
      </c>
      <c r="P97" s="51">
        <f t="shared" si="25"/>
        <v>0.1375</v>
      </c>
      <c r="Q97" s="68">
        <v>14</v>
      </c>
      <c r="R97" s="50">
        <f t="shared" si="26"/>
        <v>0.175</v>
      </c>
      <c r="S97" s="69">
        <v>66</v>
      </c>
      <c r="T97" s="51">
        <f t="shared" si="27"/>
        <v>0.825</v>
      </c>
    </row>
    <row r="98" spans="1:20" s="23" customFormat="1" ht="12.75" customHeight="1">
      <c r="A98" s="76" t="s">
        <v>109</v>
      </c>
      <c r="B98" s="37">
        <f>C98+E98+G98+K98+M98+O98</f>
        <v>77</v>
      </c>
      <c r="C98" s="49">
        <v>6</v>
      </c>
      <c r="D98" s="43">
        <f t="shared" si="19"/>
        <v>0.07792207792207792</v>
      </c>
      <c r="E98" s="49">
        <v>12</v>
      </c>
      <c r="F98" s="44">
        <f t="shared" si="20"/>
        <v>0.15584415584415584</v>
      </c>
      <c r="G98" s="46">
        <v>6</v>
      </c>
      <c r="H98" s="43">
        <f t="shared" si="21"/>
        <v>0.07792207792207792</v>
      </c>
      <c r="I98" s="49">
        <v>1</v>
      </c>
      <c r="J98" s="43">
        <f t="shared" si="22"/>
        <v>0.012987012987012988</v>
      </c>
      <c r="K98" s="49">
        <v>42</v>
      </c>
      <c r="L98" s="44">
        <f t="shared" si="23"/>
        <v>0.5454545454545454</v>
      </c>
      <c r="M98" s="46">
        <v>0</v>
      </c>
      <c r="N98" s="43">
        <f t="shared" si="24"/>
        <v>0</v>
      </c>
      <c r="O98" s="49">
        <v>11</v>
      </c>
      <c r="P98" s="44">
        <f t="shared" si="25"/>
        <v>0.14285714285714285</v>
      </c>
      <c r="Q98" s="45">
        <v>14</v>
      </c>
      <c r="R98" s="43">
        <f t="shared" si="26"/>
        <v>0.18181818181818182</v>
      </c>
      <c r="S98" s="49">
        <v>64</v>
      </c>
      <c r="T98" s="44">
        <f t="shared" si="27"/>
        <v>0.8311688311688312</v>
      </c>
    </row>
    <row r="99" spans="1:20" s="23" customFormat="1" ht="12.75" customHeight="1">
      <c r="A99" s="76" t="s">
        <v>110</v>
      </c>
      <c r="B99" s="37">
        <f>C99+E99+G99+K99+M99+O99</f>
        <v>2</v>
      </c>
      <c r="C99" s="38">
        <v>0</v>
      </c>
      <c r="D99" s="39">
        <f t="shared" si="19"/>
        <v>0</v>
      </c>
      <c r="E99" s="40">
        <v>0</v>
      </c>
      <c r="F99" s="41">
        <f t="shared" si="20"/>
        <v>0</v>
      </c>
      <c r="G99" s="42">
        <v>1</v>
      </c>
      <c r="H99" s="39">
        <f t="shared" si="21"/>
        <v>0.5</v>
      </c>
      <c r="I99" s="40">
        <v>0</v>
      </c>
      <c r="J99" s="43">
        <f t="shared" si="22"/>
        <v>0</v>
      </c>
      <c r="K99" s="40">
        <v>1</v>
      </c>
      <c r="L99" s="44">
        <f t="shared" si="23"/>
        <v>0.5</v>
      </c>
      <c r="M99" s="42">
        <v>0</v>
      </c>
      <c r="N99" s="43">
        <f t="shared" si="24"/>
        <v>0</v>
      </c>
      <c r="O99" s="40">
        <v>0</v>
      </c>
      <c r="P99" s="44">
        <f t="shared" si="25"/>
        <v>0</v>
      </c>
      <c r="Q99" s="45">
        <v>0</v>
      </c>
      <c r="R99" s="43">
        <f t="shared" si="26"/>
        <v>0</v>
      </c>
      <c r="S99" s="49">
        <v>2</v>
      </c>
      <c r="T99" s="44">
        <f t="shared" si="27"/>
        <v>1</v>
      </c>
    </row>
    <row r="100" spans="1:20" s="23" customFormat="1" ht="12.75" customHeight="1">
      <c r="A100" s="73" t="s">
        <v>111</v>
      </c>
      <c r="B100" s="13">
        <f>C100+E100+G100+K100+M100+O100</f>
        <v>47</v>
      </c>
      <c r="C100" s="16">
        <v>1</v>
      </c>
      <c r="D100" s="19">
        <f t="shared" si="19"/>
        <v>0.02127659574468085</v>
      </c>
      <c r="E100" s="16">
        <v>0</v>
      </c>
      <c r="F100" s="17">
        <f t="shared" si="20"/>
        <v>0</v>
      </c>
      <c r="G100" s="18">
        <v>7</v>
      </c>
      <c r="H100" s="19">
        <f t="shared" si="21"/>
        <v>0.14893617021276595</v>
      </c>
      <c r="I100" s="16">
        <v>0</v>
      </c>
      <c r="J100" s="15">
        <f t="shared" si="22"/>
        <v>0</v>
      </c>
      <c r="K100" s="16">
        <v>14</v>
      </c>
      <c r="L100" s="36">
        <f t="shared" si="23"/>
        <v>0.2978723404255319</v>
      </c>
      <c r="M100" s="18">
        <v>3</v>
      </c>
      <c r="N100" s="15">
        <f t="shared" si="24"/>
        <v>0.06382978723404255</v>
      </c>
      <c r="O100" s="16">
        <v>22</v>
      </c>
      <c r="P100" s="36">
        <f t="shared" si="25"/>
        <v>0.46808510638297873</v>
      </c>
      <c r="Q100" s="68">
        <v>1</v>
      </c>
      <c r="R100" s="50">
        <f t="shared" si="26"/>
        <v>0.02127659574468085</v>
      </c>
      <c r="S100" s="69">
        <v>46</v>
      </c>
      <c r="T100" s="51">
        <f t="shared" si="27"/>
        <v>0.9787234042553191</v>
      </c>
    </row>
    <row r="101" spans="1:20" s="23" customFormat="1" ht="12.75" customHeight="1">
      <c r="A101" s="76" t="s">
        <v>112</v>
      </c>
      <c r="B101" s="77">
        <v>47</v>
      </c>
      <c r="C101" s="38">
        <v>1</v>
      </c>
      <c r="D101" s="39">
        <f t="shared" si="19"/>
        <v>0.02127659574468085</v>
      </c>
      <c r="E101" s="40">
        <v>0</v>
      </c>
      <c r="F101" s="41">
        <f t="shared" si="20"/>
        <v>0</v>
      </c>
      <c r="G101" s="42">
        <v>7</v>
      </c>
      <c r="H101" s="39">
        <f t="shared" si="21"/>
        <v>0.14893617021276595</v>
      </c>
      <c r="I101" s="40">
        <v>0</v>
      </c>
      <c r="J101" s="43">
        <f t="shared" si="22"/>
        <v>0</v>
      </c>
      <c r="K101" s="40">
        <v>14</v>
      </c>
      <c r="L101" s="44">
        <f t="shared" si="23"/>
        <v>0.2978723404255319</v>
      </c>
      <c r="M101" s="42">
        <v>3</v>
      </c>
      <c r="N101" s="43">
        <f t="shared" si="24"/>
        <v>0.06382978723404255</v>
      </c>
      <c r="O101" s="40">
        <v>22</v>
      </c>
      <c r="P101" s="44">
        <f t="shared" si="25"/>
        <v>0.46808510638297873</v>
      </c>
      <c r="Q101" s="45">
        <v>1</v>
      </c>
      <c r="R101" s="43">
        <f t="shared" si="26"/>
        <v>0.02127659574468085</v>
      </c>
      <c r="S101" s="46">
        <v>46</v>
      </c>
      <c r="T101" s="44">
        <f t="shared" si="27"/>
        <v>0.9787234042553191</v>
      </c>
    </row>
    <row r="102" spans="1:20" s="23" customFormat="1" ht="12.75" customHeight="1">
      <c r="A102" s="73" t="s">
        <v>113</v>
      </c>
      <c r="B102" s="75">
        <v>150</v>
      </c>
      <c r="C102" s="61">
        <v>9</v>
      </c>
      <c r="D102" s="62">
        <f t="shared" si="19"/>
        <v>0.06</v>
      </c>
      <c r="E102" s="67">
        <v>6</v>
      </c>
      <c r="F102" s="63">
        <f t="shared" si="20"/>
        <v>0.04</v>
      </c>
      <c r="G102" s="64">
        <v>15</v>
      </c>
      <c r="H102" s="62">
        <f t="shared" si="21"/>
        <v>0.1</v>
      </c>
      <c r="I102" s="67">
        <v>0</v>
      </c>
      <c r="J102" s="50">
        <f t="shared" si="22"/>
        <v>0</v>
      </c>
      <c r="K102" s="67">
        <v>55</v>
      </c>
      <c r="L102" s="51">
        <f t="shared" si="23"/>
        <v>0.36666666666666664</v>
      </c>
      <c r="M102" s="64">
        <v>4</v>
      </c>
      <c r="N102" s="50">
        <f t="shared" si="24"/>
        <v>0.02666666666666667</v>
      </c>
      <c r="O102" s="67">
        <v>61</v>
      </c>
      <c r="P102" s="51">
        <f t="shared" si="25"/>
        <v>0.4066666666666667</v>
      </c>
      <c r="Q102" s="68">
        <v>35</v>
      </c>
      <c r="R102" s="50">
        <f t="shared" si="26"/>
        <v>0.23333333333333334</v>
      </c>
      <c r="S102" s="69">
        <v>115</v>
      </c>
      <c r="T102" s="51">
        <f t="shared" si="27"/>
        <v>0.7666666666666667</v>
      </c>
    </row>
    <row r="103" spans="1:20" s="23" customFormat="1" ht="12.75" customHeight="1">
      <c r="A103" s="76" t="s">
        <v>114</v>
      </c>
      <c r="B103" s="37">
        <f>C103+E103+G103+K103+M103+O103</f>
        <v>46</v>
      </c>
      <c r="C103" s="49">
        <v>3</v>
      </c>
      <c r="D103" s="43">
        <f t="shared" si="19"/>
        <v>0.06521739130434782</v>
      </c>
      <c r="E103" s="49">
        <v>3</v>
      </c>
      <c r="F103" s="44">
        <f t="shared" si="20"/>
        <v>0.06521739130434782</v>
      </c>
      <c r="G103" s="46">
        <v>9</v>
      </c>
      <c r="H103" s="43">
        <f t="shared" si="21"/>
        <v>0.1956521739130435</v>
      </c>
      <c r="I103" s="49">
        <v>0</v>
      </c>
      <c r="J103" s="43">
        <f t="shared" si="22"/>
        <v>0</v>
      </c>
      <c r="K103" s="49">
        <v>24</v>
      </c>
      <c r="L103" s="44">
        <f t="shared" si="23"/>
        <v>0.5217391304347826</v>
      </c>
      <c r="M103" s="46">
        <v>0</v>
      </c>
      <c r="N103" s="43">
        <f t="shared" si="24"/>
        <v>0</v>
      </c>
      <c r="O103" s="49">
        <v>7</v>
      </c>
      <c r="P103" s="44">
        <f t="shared" si="25"/>
        <v>0.15217391304347827</v>
      </c>
      <c r="Q103" s="45">
        <v>14</v>
      </c>
      <c r="R103" s="43">
        <f t="shared" si="26"/>
        <v>0.30434782608695654</v>
      </c>
      <c r="S103" s="49">
        <v>32</v>
      </c>
      <c r="T103" s="44">
        <f t="shared" si="27"/>
        <v>0.6956521739130435</v>
      </c>
    </row>
    <row r="104" spans="1:20" s="23" customFormat="1" ht="12.75" customHeight="1">
      <c r="A104" s="76" t="s">
        <v>115</v>
      </c>
      <c r="B104" s="25">
        <f>C104+E104+G104+K104+M104+O104</f>
        <v>45</v>
      </c>
      <c r="C104" s="26">
        <v>2</v>
      </c>
      <c r="D104" s="31">
        <f t="shared" si="19"/>
        <v>0.044444444444444446</v>
      </c>
      <c r="E104" s="28">
        <v>2</v>
      </c>
      <c r="F104" s="29">
        <f t="shared" si="20"/>
        <v>0.044444444444444446</v>
      </c>
      <c r="G104" s="30">
        <v>3</v>
      </c>
      <c r="H104" s="31">
        <f t="shared" si="21"/>
        <v>0.06666666666666667</v>
      </c>
      <c r="I104" s="28">
        <v>0</v>
      </c>
      <c r="J104" s="27">
        <f t="shared" si="22"/>
        <v>0</v>
      </c>
      <c r="K104" s="28">
        <v>12</v>
      </c>
      <c r="L104" s="85">
        <f t="shared" si="23"/>
        <v>0.26666666666666666</v>
      </c>
      <c r="M104" s="30">
        <v>1</v>
      </c>
      <c r="N104" s="27">
        <f t="shared" si="24"/>
        <v>0.022222222222222223</v>
      </c>
      <c r="O104" s="28">
        <v>25</v>
      </c>
      <c r="P104" s="85">
        <f t="shared" si="25"/>
        <v>0.5555555555555556</v>
      </c>
      <c r="Q104" s="32">
        <v>8</v>
      </c>
      <c r="R104" s="27">
        <f t="shared" si="26"/>
        <v>0.17777777777777778</v>
      </c>
      <c r="S104" s="86">
        <v>37</v>
      </c>
      <c r="T104" s="85">
        <f t="shared" si="27"/>
        <v>0.8222222222222222</v>
      </c>
    </row>
    <row r="105" spans="1:20" s="23" customFormat="1" ht="12.75" customHeight="1">
      <c r="A105" s="76" t="s">
        <v>116</v>
      </c>
      <c r="B105" s="25">
        <f>C105+E105+G105+K105+M105+O105</f>
        <v>22</v>
      </c>
      <c r="C105" s="26">
        <v>1</v>
      </c>
      <c r="D105" s="31">
        <f t="shared" si="19"/>
        <v>0.045454545454545456</v>
      </c>
      <c r="E105" s="28">
        <v>1</v>
      </c>
      <c r="F105" s="29">
        <f t="shared" si="20"/>
        <v>0.045454545454545456</v>
      </c>
      <c r="G105" s="30">
        <v>0</v>
      </c>
      <c r="H105" s="31">
        <f t="shared" si="21"/>
        <v>0</v>
      </c>
      <c r="I105" s="28">
        <v>0</v>
      </c>
      <c r="J105" s="27">
        <f t="shared" si="22"/>
        <v>0</v>
      </c>
      <c r="K105" s="28">
        <v>2</v>
      </c>
      <c r="L105" s="85">
        <f t="shared" si="23"/>
        <v>0.09090909090909091</v>
      </c>
      <c r="M105" s="30">
        <v>3</v>
      </c>
      <c r="N105" s="27">
        <f t="shared" si="24"/>
        <v>0.13636363636363635</v>
      </c>
      <c r="O105" s="28">
        <v>15</v>
      </c>
      <c r="P105" s="85">
        <f t="shared" si="25"/>
        <v>0.6818181818181818</v>
      </c>
      <c r="Q105" s="32">
        <v>8</v>
      </c>
      <c r="R105" s="27">
        <f t="shared" si="26"/>
        <v>0.36363636363636365</v>
      </c>
      <c r="S105" s="86">
        <v>14</v>
      </c>
      <c r="T105" s="85">
        <f t="shared" si="27"/>
        <v>0.6363636363636364</v>
      </c>
    </row>
    <row r="106" spans="1:20" s="23" customFormat="1" ht="12.75" customHeight="1">
      <c r="A106" s="76" t="s">
        <v>117</v>
      </c>
      <c r="B106" s="25">
        <f>C106+E106+G106+K106+M106+O106</f>
        <v>29</v>
      </c>
      <c r="C106" s="26">
        <v>0</v>
      </c>
      <c r="D106" s="31">
        <f t="shared" si="19"/>
        <v>0</v>
      </c>
      <c r="E106" s="28">
        <v>0</v>
      </c>
      <c r="F106" s="29">
        <f t="shared" si="20"/>
        <v>0</v>
      </c>
      <c r="G106" s="30">
        <v>3</v>
      </c>
      <c r="H106" s="31">
        <f t="shared" si="21"/>
        <v>0.10344827586206896</v>
      </c>
      <c r="I106" s="28">
        <v>0</v>
      </c>
      <c r="J106" s="27">
        <f t="shared" si="22"/>
        <v>0</v>
      </c>
      <c r="K106" s="28">
        <v>12</v>
      </c>
      <c r="L106" s="85">
        <f t="shared" si="23"/>
        <v>0.41379310344827586</v>
      </c>
      <c r="M106" s="30">
        <v>0</v>
      </c>
      <c r="N106" s="27">
        <f t="shared" si="24"/>
        <v>0</v>
      </c>
      <c r="O106" s="28">
        <v>14</v>
      </c>
      <c r="P106" s="85">
        <f t="shared" si="25"/>
        <v>0.4827586206896552</v>
      </c>
      <c r="Q106" s="32">
        <v>3</v>
      </c>
      <c r="R106" s="27">
        <f t="shared" si="26"/>
        <v>0.10344827586206896</v>
      </c>
      <c r="S106" s="86">
        <v>26</v>
      </c>
      <c r="T106" s="85">
        <f t="shared" si="27"/>
        <v>0.896551724137931</v>
      </c>
    </row>
    <row r="107" spans="1:20" s="23" customFormat="1" ht="12.75" customHeight="1">
      <c r="A107" s="76" t="s">
        <v>118</v>
      </c>
      <c r="B107" s="77">
        <v>8</v>
      </c>
      <c r="C107" s="38">
        <v>3</v>
      </c>
      <c r="D107" s="39">
        <f t="shared" si="19"/>
        <v>0.375</v>
      </c>
      <c r="E107" s="40">
        <v>0</v>
      </c>
      <c r="F107" s="41">
        <f t="shared" si="20"/>
        <v>0</v>
      </c>
      <c r="G107" s="42">
        <v>0</v>
      </c>
      <c r="H107" s="39">
        <f t="shared" si="21"/>
        <v>0</v>
      </c>
      <c r="I107" s="40">
        <v>0</v>
      </c>
      <c r="J107" s="43">
        <f t="shared" si="22"/>
        <v>0</v>
      </c>
      <c r="K107" s="40">
        <v>5</v>
      </c>
      <c r="L107" s="44">
        <f t="shared" si="23"/>
        <v>0.625</v>
      </c>
      <c r="M107" s="42">
        <v>0</v>
      </c>
      <c r="N107" s="43">
        <f t="shared" si="24"/>
        <v>0</v>
      </c>
      <c r="O107" s="40">
        <v>0</v>
      </c>
      <c r="P107" s="44">
        <f t="shared" si="25"/>
        <v>0</v>
      </c>
      <c r="Q107" s="45">
        <v>2</v>
      </c>
      <c r="R107" s="43">
        <f t="shared" si="26"/>
        <v>0.25</v>
      </c>
      <c r="S107" s="46">
        <v>6</v>
      </c>
      <c r="T107" s="44">
        <f t="shared" si="27"/>
        <v>0.75</v>
      </c>
    </row>
    <row r="108" spans="1:20" s="3" customFormat="1" ht="12">
      <c r="A108" s="7" t="s">
        <v>119</v>
      </c>
      <c r="B108" s="6"/>
      <c r="C108" s="7"/>
      <c r="D108" s="56"/>
      <c r="E108" s="9"/>
      <c r="F108" s="56"/>
      <c r="G108" s="9"/>
      <c r="H108" s="56"/>
      <c r="I108" s="9"/>
      <c r="J108" s="57"/>
      <c r="K108" s="7"/>
      <c r="L108" s="56"/>
      <c r="M108" s="9"/>
      <c r="N108" s="57"/>
      <c r="O108" s="7"/>
      <c r="P108" s="56"/>
      <c r="Q108" s="11"/>
      <c r="R108" s="56"/>
      <c r="S108" s="9"/>
      <c r="T108" s="56"/>
    </row>
    <row r="109" spans="1:20" s="3" customFormat="1" ht="12">
      <c r="A109" s="12" t="s">
        <v>120</v>
      </c>
      <c r="B109" s="13">
        <v>128</v>
      </c>
      <c r="C109" s="35">
        <v>14</v>
      </c>
      <c r="D109" s="36">
        <f>C109/B109</f>
        <v>0.109375</v>
      </c>
      <c r="E109" s="21">
        <f>SUM(E111:E115)</f>
        <v>6</v>
      </c>
      <c r="F109" s="15">
        <f>E109/B109</f>
        <v>0.046875</v>
      </c>
      <c r="G109" s="35">
        <f>SUM(G111:G115)</f>
        <v>0</v>
      </c>
      <c r="H109" s="15">
        <f>G109/B109</f>
        <v>0</v>
      </c>
      <c r="I109" s="35">
        <f>SUM(I111:I115)</f>
        <v>1</v>
      </c>
      <c r="J109" s="15">
        <f>I109/B109</f>
        <v>0.0078125</v>
      </c>
      <c r="K109" s="35">
        <v>55</v>
      </c>
      <c r="L109" s="36">
        <f>K109/B109</f>
        <v>0.4296875</v>
      </c>
      <c r="M109" s="21">
        <f>SUM(M111:M115)</f>
        <v>0</v>
      </c>
      <c r="N109" s="15">
        <f>M109/B109</f>
        <v>0</v>
      </c>
      <c r="O109" s="35">
        <f>SUM(O111:O115)</f>
        <v>53</v>
      </c>
      <c r="P109" s="36">
        <f>O109/B109</f>
        <v>0.4140625</v>
      </c>
      <c r="Q109" s="20">
        <v>21</v>
      </c>
      <c r="R109" s="50">
        <f>Q109/B109</f>
        <v>0.1640625</v>
      </c>
      <c r="S109" s="35">
        <v>97</v>
      </c>
      <c r="T109" s="51">
        <f>S109/B109</f>
        <v>0.7578125</v>
      </c>
    </row>
    <row r="110" spans="1:20" s="23" customFormat="1" ht="12.75" customHeight="1">
      <c r="A110" s="76" t="s">
        <v>91</v>
      </c>
      <c r="B110" s="77">
        <v>23</v>
      </c>
      <c r="C110" s="38">
        <v>2</v>
      </c>
      <c r="D110" s="39">
        <f>C110/B110</f>
        <v>0.08695652173913043</v>
      </c>
      <c r="E110" s="40">
        <v>0</v>
      </c>
      <c r="F110" s="41">
        <f>E110/B110</f>
        <v>0</v>
      </c>
      <c r="G110" s="42">
        <v>0</v>
      </c>
      <c r="H110" s="39">
        <f>G110/B110</f>
        <v>0</v>
      </c>
      <c r="I110" s="40">
        <v>0</v>
      </c>
      <c r="J110" s="43">
        <f>I110/B110</f>
        <v>0</v>
      </c>
      <c r="K110" s="40">
        <v>21</v>
      </c>
      <c r="L110" s="44">
        <f>K110/B110</f>
        <v>0.9130434782608695</v>
      </c>
      <c r="M110" s="42">
        <v>0</v>
      </c>
      <c r="N110" s="43">
        <f>M110/B110</f>
        <v>0</v>
      </c>
      <c r="O110" s="40">
        <v>0</v>
      </c>
      <c r="P110" s="44">
        <f>O110/B110</f>
        <v>0</v>
      </c>
      <c r="Q110" s="45">
        <v>2</v>
      </c>
      <c r="R110" s="43">
        <f>Q110/B110</f>
        <v>0.08695652173913043</v>
      </c>
      <c r="S110" s="46">
        <v>21</v>
      </c>
      <c r="T110" s="44">
        <f>S110/B110</f>
        <v>0.9130434782608695</v>
      </c>
    </row>
    <row r="111" spans="1:20" s="3" customFormat="1" ht="11.25">
      <c r="A111" s="24" t="s">
        <v>121</v>
      </c>
      <c r="B111" s="37">
        <f aca="true" t="shared" si="28" ref="B111:B125">C111+E111+G111+K111+M111+O111</f>
        <v>3</v>
      </c>
      <c r="C111" s="40">
        <v>0</v>
      </c>
      <c r="D111" s="41">
        <f aca="true" t="shared" si="29" ref="D111:D125">C111/B111</f>
        <v>0</v>
      </c>
      <c r="E111" s="42">
        <v>0</v>
      </c>
      <c r="F111" s="39">
        <f aca="true" t="shared" si="30" ref="F111:F125">E111/B111</f>
        <v>0</v>
      </c>
      <c r="G111" s="42">
        <v>0</v>
      </c>
      <c r="H111" s="39">
        <f aca="true" t="shared" si="31" ref="H111:H125">G111/B111</f>
        <v>0</v>
      </c>
      <c r="I111" s="40">
        <v>0</v>
      </c>
      <c r="J111" s="43">
        <f aca="true" t="shared" si="32" ref="J111:J125">I111/B111</f>
        <v>0</v>
      </c>
      <c r="K111" s="40">
        <v>1</v>
      </c>
      <c r="L111" s="44">
        <f aca="true" t="shared" si="33" ref="L111:L125">K111/B111</f>
        <v>0.3333333333333333</v>
      </c>
      <c r="M111" s="42">
        <v>0</v>
      </c>
      <c r="N111" s="43">
        <f aca="true" t="shared" si="34" ref="N111:N121">M111/B111</f>
        <v>0</v>
      </c>
      <c r="O111" s="40">
        <v>2</v>
      </c>
      <c r="P111" s="44">
        <f aca="true" t="shared" si="35" ref="P111:P121">O111/B111</f>
        <v>0.6666666666666666</v>
      </c>
      <c r="Q111" s="45">
        <v>0</v>
      </c>
      <c r="R111" s="43">
        <f aca="true" t="shared" si="36" ref="R111:R121">Q111/B111</f>
        <v>0</v>
      </c>
      <c r="S111" s="46">
        <v>3</v>
      </c>
      <c r="T111" s="44">
        <f aca="true" t="shared" si="37" ref="T111:T121">S111/B111</f>
        <v>1</v>
      </c>
    </row>
    <row r="112" spans="1:20" s="3" customFormat="1" ht="11.25">
      <c r="A112" s="48" t="s">
        <v>122</v>
      </c>
      <c r="B112" s="37">
        <f>C112+E112+G112+K112+M112+O112</f>
        <v>3</v>
      </c>
      <c r="C112" s="40">
        <v>1</v>
      </c>
      <c r="D112" s="41">
        <f>C112/B112</f>
        <v>0.3333333333333333</v>
      </c>
      <c r="E112" s="42">
        <v>1</v>
      </c>
      <c r="F112" s="39">
        <f>E112/B112</f>
        <v>0.3333333333333333</v>
      </c>
      <c r="G112" s="42">
        <v>0</v>
      </c>
      <c r="H112" s="39">
        <f>G112/B112</f>
        <v>0</v>
      </c>
      <c r="I112" s="40">
        <v>0</v>
      </c>
      <c r="J112" s="43">
        <f>I112/B112</f>
        <v>0</v>
      </c>
      <c r="K112" s="40">
        <v>1</v>
      </c>
      <c r="L112" s="44">
        <f>K112/B112</f>
        <v>0.3333333333333333</v>
      </c>
      <c r="M112" s="42">
        <v>0</v>
      </c>
      <c r="N112" s="43">
        <f t="shared" si="34"/>
        <v>0</v>
      </c>
      <c r="O112" s="40">
        <v>0</v>
      </c>
      <c r="P112" s="44">
        <f t="shared" si="35"/>
        <v>0</v>
      </c>
      <c r="Q112" s="45">
        <v>0</v>
      </c>
      <c r="R112" s="43">
        <f t="shared" si="36"/>
        <v>0</v>
      </c>
      <c r="S112" s="46">
        <v>3</v>
      </c>
      <c r="T112" s="44">
        <f t="shared" si="37"/>
        <v>1</v>
      </c>
    </row>
    <row r="113" spans="1:20" s="3" customFormat="1" ht="11.25">
      <c r="A113" s="48" t="s">
        <v>123</v>
      </c>
      <c r="B113" s="37">
        <f t="shared" si="28"/>
        <v>15</v>
      </c>
      <c r="C113" s="40">
        <v>1</v>
      </c>
      <c r="D113" s="41">
        <f>C113/B113</f>
        <v>0.06666666666666667</v>
      </c>
      <c r="E113" s="42">
        <v>0</v>
      </c>
      <c r="F113" s="39">
        <f>E113/B113</f>
        <v>0</v>
      </c>
      <c r="G113" s="42">
        <v>0</v>
      </c>
      <c r="H113" s="39">
        <f>G113/B113</f>
        <v>0</v>
      </c>
      <c r="I113" s="40">
        <v>0</v>
      </c>
      <c r="J113" s="43">
        <f t="shared" si="32"/>
        <v>0</v>
      </c>
      <c r="K113" s="40">
        <v>5</v>
      </c>
      <c r="L113" s="44">
        <f>K113/B113</f>
        <v>0.3333333333333333</v>
      </c>
      <c r="M113" s="42">
        <v>0</v>
      </c>
      <c r="N113" s="43">
        <f t="shared" si="34"/>
        <v>0</v>
      </c>
      <c r="O113" s="40">
        <v>9</v>
      </c>
      <c r="P113" s="44">
        <f t="shared" si="35"/>
        <v>0.6</v>
      </c>
      <c r="Q113" s="45">
        <v>1</v>
      </c>
      <c r="R113" s="43">
        <f t="shared" si="36"/>
        <v>0.06666666666666667</v>
      </c>
      <c r="S113" s="46">
        <v>14</v>
      </c>
      <c r="T113" s="44">
        <f t="shared" si="37"/>
        <v>0.9333333333333333</v>
      </c>
    </row>
    <row r="114" spans="1:20" s="3" customFormat="1" ht="11.25">
      <c r="A114" s="24" t="s">
        <v>124</v>
      </c>
      <c r="B114" s="37">
        <f t="shared" si="28"/>
        <v>1</v>
      </c>
      <c r="C114" s="40">
        <v>1</v>
      </c>
      <c r="D114" s="41">
        <f t="shared" si="29"/>
        <v>1</v>
      </c>
      <c r="E114" s="42">
        <v>0</v>
      </c>
      <c r="F114" s="39">
        <f t="shared" si="30"/>
        <v>0</v>
      </c>
      <c r="G114" s="42">
        <v>0</v>
      </c>
      <c r="H114" s="39">
        <f t="shared" si="31"/>
        <v>0</v>
      </c>
      <c r="I114" s="40">
        <v>0</v>
      </c>
      <c r="J114" s="43">
        <f t="shared" si="32"/>
        <v>0</v>
      </c>
      <c r="K114" s="40">
        <v>0</v>
      </c>
      <c r="L114" s="44">
        <f t="shared" si="33"/>
        <v>0</v>
      </c>
      <c r="M114" s="42">
        <v>0</v>
      </c>
      <c r="N114" s="43">
        <f t="shared" si="34"/>
        <v>0</v>
      </c>
      <c r="O114" s="40">
        <v>0</v>
      </c>
      <c r="P114" s="44">
        <f t="shared" si="35"/>
        <v>0</v>
      </c>
      <c r="Q114" s="45">
        <v>0</v>
      </c>
      <c r="R114" s="44">
        <f t="shared" si="36"/>
        <v>0</v>
      </c>
      <c r="S114" s="46">
        <v>1</v>
      </c>
      <c r="T114" s="44">
        <f t="shared" si="37"/>
        <v>1</v>
      </c>
    </row>
    <row r="115" spans="1:20" s="3" customFormat="1" ht="11.25">
      <c r="A115" s="48" t="s">
        <v>125</v>
      </c>
      <c r="B115" s="37">
        <f t="shared" si="28"/>
        <v>83</v>
      </c>
      <c r="C115" s="40">
        <v>9</v>
      </c>
      <c r="D115" s="41">
        <f t="shared" si="29"/>
        <v>0.10843373493975904</v>
      </c>
      <c r="E115" s="42">
        <v>5</v>
      </c>
      <c r="F115" s="39">
        <f t="shared" si="30"/>
        <v>0.060240963855421686</v>
      </c>
      <c r="G115" s="42">
        <v>0</v>
      </c>
      <c r="H115" s="39">
        <f t="shared" si="31"/>
        <v>0</v>
      </c>
      <c r="I115" s="40">
        <v>1</v>
      </c>
      <c r="J115" s="43">
        <f t="shared" si="32"/>
        <v>0.012048192771084338</v>
      </c>
      <c r="K115" s="40">
        <v>27</v>
      </c>
      <c r="L115" s="44">
        <f t="shared" si="33"/>
        <v>0.3253012048192771</v>
      </c>
      <c r="M115" s="42">
        <v>0</v>
      </c>
      <c r="N115" s="43">
        <f t="shared" si="34"/>
        <v>0</v>
      </c>
      <c r="O115" s="40">
        <v>42</v>
      </c>
      <c r="P115" s="44">
        <f t="shared" si="35"/>
        <v>0.5060240963855421</v>
      </c>
      <c r="Q115" s="45">
        <v>18</v>
      </c>
      <c r="R115" s="44">
        <f t="shared" si="36"/>
        <v>0.21686746987951808</v>
      </c>
      <c r="S115" s="46">
        <v>65</v>
      </c>
      <c r="T115" s="44">
        <f t="shared" si="37"/>
        <v>0.7831325301204819</v>
      </c>
    </row>
    <row r="116" spans="1:20" s="3" customFormat="1" ht="12">
      <c r="A116" s="12" t="s">
        <v>126</v>
      </c>
      <c r="B116" s="13">
        <f t="shared" si="28"/>
        <v>69</v>
      </c>
      <c r="C116" s="35">
        <f>SUM(C117:C121)</f>
        <v>15</v>
      </c>
      <c r="D116" s="36">
        <f t="shared" si="29"/>
        <v>0.21739130434782608</v>
      </c>
      <c r="E116" s="21">
        <f>SUM(E117:E121)</f>
        <v>4</v>
      </c>
      <c r="F116" s="15">
        <f t="shared" si="30"/>
        <v>0.057971014492753624</v>
      </c>
      <c r="G116" s="35">
        <f>SUM(G117:G121)</f>
        <v>0</v>
      </c>
      <c r="H116" s="15">
        <f t="shared" si="31"/>
        <v>0</v>
      </c>
      <c r="I116" s="35">
        <f>SUM(I117:I121)</f>
        <v>0</v>
      </c>
      <c r="J116" s="15">
        <f t="shared" si="32"/>
        <v>0</v>
      </c>
      <c r="K116" s="35">
        <f>SUM(K117:K121)</f>
        <v>16</v>
      </c>
      <c r="L116" s="36">
        <f t="shared" si="33"/>
        <v>0.2318840579710145</v>
      </c>
      <c r="M116" s="21">
        <f>SUM(M117:M121)</f>
        <v>3</v>
      </c>
      <c r="N116" s="15">
        <f t="shared" si="34"/>
        <v>0.043478260869565216</v>
      </c>
      <c r="O116" s="35">
        <f>SUM(O117:O121)</f>
        <v>31</v>
      </c>
      <c r="P116" s="36">
        <f t="shared" si="35"/>
        <v>0.4492753623188406</v>
      </c>
      <c r="Q116" s="20">
        <f>SUM(Q117:Q121)</f>
        <v>15</v>
      </c>
      <c r="R116" s="51">
        <f t="shared" si="36"/>
        <v>0.21739130434782608</v>
      </c>
      <c r="S116" s="21">
        <f>SUM(S117:S121)</f>
        <v>54</v>
      </c>
      <c r="T116" s="51">
        <f t="shared" si="37"/>
        <v>0.782608695652174</v>
      </c>
    </row>
    <row r="117" spans="1:20" s="3" customFormat="1" ht="11.25">
      <c r="A117" s="24" t="s">
        <v>127</v>
      </c>
      <c r="B117" s="37">
        <f t="shared" si="28"/>
        <v>30</v>
      </c>
      <c r="C117" s="40">
        <v>10</v>
      </c>
      <c r="D117" s="41">
        <f t="shared" si="29"/>
        <v>0.3333333333333333</v>
      </c>
      <c r="E117" s="42">
        <v>1</v>
      </c>
      <c r="F117" s="39">
        <f t="shared" si="30"/>
        <v>0.03333333333333333</v>
      </c>
      <c r="G117" s="42">
        <v>0</v>
      </c>
      <c r="H117" s="39">
        <f t="shared" si="31"/>
        <v>0</v>
      </c>
      <c r="I117" s="40">
        <v>0</v>
      </c>
      <c r="J117" s="43">
        <f t="shared" si="32"/>
        <v>0</v>
      </c>
      <c r="K117" s="40">
        <v>6</v>
      </c>
      <c r="L117" s="44">
        <f t="shared" si="33"/>
        <v>0.2</v>
      </c>
      <c r="M117" s="42">
        <v>1</v>
      </c>
      <c r="N117" s="43">
        <f t="shared" si="34"/>
        <v>0.03333333333333333</v>
      </c>
      <c r="O117" s="40">
        <v>12</v>
      </c>
      <c r="P117" s="44">
        <f t="shared" si="35"/>
        <v>0.4</v>
      </c>
      <c r="Q117" s="45">
        <v>10</v>
      </c>
      <c r="R117" s="44">
        <f t="shared" si="36"/>
        <v>0.3333333333333333</v>
      </c>
      <c r="S117" s="46">
        <v>20</v>
      </c>
      <c r="T117" s="44">
        <f t="shared" si="37"/>
        <v>0.6666666666666666</v>
      </c>
    </row>
    <row r="118" spans="1:20" s="3" customFormat="1" ht="11.25">
      <c r="A118" s="48" t="s">
        <v>128</v>
      </c>
      <c r="B118" s="37">
        <f t="shared" si="28"/>
        <v>19</v>
      </c>
      <c r="C118" s="49">
        <v>1</v>
      </c>
      <c r="D118" s="44">
        <f t="shared" si="29"/>
        <v>0.05263157894736842</v>
      </c>
      <c r="E118" s="46">
        <v>1</v>
      </c>
      <c r="F118" s="43">
        <f t="shared" si="30"/>
        <v>0.05263157894736842</v>
      </c>
      <c r="G118" s="42">
        <v>0</v>
      </c>
      <c r="H118" s="39">
        <f t="shared" si="31"/>
        <v>0</v>
      </c>
      <c r="I118" s="40">
        <v>0</v>
      </c>
      <c r="J118" s="43">
        <f t="shared" si="32"/>
        <v>0</v>
      </c>
      <c r="K118" s="40">
        <v>9</v>
      </c>
      <c r="L118" s="44">
        <f t="shared" si="33"/>
        <v>0.47368421052631576</v>
      </c>
      <c r="M118" s="42">
        <v>1</v>
      </c>
      <c r="N118" s="43">
        <f t="shared" si="34"/>
        <v>0.05263157894736842</v>
      </c>
      <c r="O118" s="40">
        <v>7</v>
      </c>
      <c r="P118" s="44">
        <f t="shared" si="35"/>
        <v>0.3684210526315789</v>
      </c>
      <c r="Q118" s="45">
        <v>4</v>
      </c>
      <c r="R118" s="44">
        <f t="shared" si="36"/>
        <v>0.21052631578947367</v>
      </c>
      <c r="S118" s="46">
        <v>15</v>
      </c>
      <c r="T118" s="44">
        <f t="shared" si="37"/>
        <v>0.7894736842105263</v>
      </c>
    </row>
    <row r="119" spans="1:20" s="3" customFormat="1" ht="11.25">
      <c r="A119" s="87" t="s">
        <v>129</v>
      </c>
      <c r="B119" s="37">
        <f t="shared" si="28"/>
        <v>13</v>
      </c>
      <c r="C119" s="40">
        <v>3</v>
      </c>
      <c r="D119" s="41">
        <f t="shared" si="29"/>
        <v>0.23076923076923078</v>
      </c>
      <c r="E119" s="42">
        <v>0</v>
      </c>
      <c r="F119" s="39">
        <f t="shared" si="30"/>
        <v>0</v>
      </c>
      <c r="G119" s="46">
        <v>0</v>
      </c>
      <c r="H119" s="43">
        <f t="shared" si="31"/>
        <v>0</v>
      </c>
      <c r="I119" s="40">
        <v>0</v>
      </c>
      <c r="J119" s="43">
        <f t="shared" si="32"/>
        <v>0</v>
      </c>
      <c r="K119" s="40">
        <v>1</v>
      </c>
      <c r="L119" s="44">
        <f t="shared" si="33"/>
        <v>0.07692307692307693</v>
      </c>
      <c r="M119" s="42">
        <v>0</v>
      </c>
      <c r="N119" s="43">
        <f t="shared" si="34"/>
        <v>0</v>
      </c>
      <c r="O119" s="40">
        <v>9</v>
      </c>
      <c r="P119" s="44">
        <f t="shared" si="35"/>
        <v>0.6923076923076923</v>
      </c>
      <c r="Q119" s="45">
        <v>1</v>
      </c>
      <c r="R119" s="43">
        <f t="shared" si="36"/>
        <v>0.07692307692307693</v>
      </c>
      <c r="S119" s="46">
        <v>12</v>
      </c>
      <c r="T119" s="44">
        <f t="shared" si="37"/>
        <v>0.9230769230769231</v>
      </c>
    </row>
    <row r="120" spans="1:20" s="3" customFormat="1" ht="11.25">
      <c r="A120" s="48" t="s">
        <v>130</v>
      </c>
      <c r="B120" s="37">
        <f t="shared" si="28"/>
        <v>3</v>
      </c>
      <c r="C120" s="40">
        <v>1</v>
      </c>
      <c r="D120" s="41">
        <f>C120/B120</f>
        <v>0.3333333333333333</v>
      </c>
      <c r="E120" s="42">
        <v>0</v>
      </c>
      <c r="F120" s="39">
        <f>E120/B120</f>
        <v>0</v>
      </c>
      <c r="G120" s="46">
        <v>0</v>
      </c>
      <c r="H120" s="43">
        <f>G120/B120</f>
        <v>0</v>
      </c>
      <c r="I120" s="40">
        <v>0</v>
      </c>
      <c r="J120" s="43">
        <f t="shared" si="32"/>
        <v>0</v>
      </c>
      <c r="K120" s="40">
        <v>0</v>
      </c>
      <c r="L120" s="44">
        <f>K120/B120</f>
        <v>0</v>
      </c>
      <c r="M120" s="42">
        <v>1</v>
      </c>
      <c r="N120" s="43">
        <f t="shared" si="34"/>
        <v>0.3333333333333333</v>
      </c>
      <c r="O120" s="40">
        <v>1</v>
      </c>
      <c r="P120" s="44">
        <f t="shared" si="35"/>
        <v>0.3333333333333333</v>
      </c>
      <c r="Q120" s="45">
        <v>0</v>
      </c>
      <c r="R120" s="43">
        <f t="shared" si="36"/>
        <v>0</v>
      </c>
      <c r="S120" s="46">
        <v>3</v>
      </c>
      <c r="T120" s="44">
        <f t="shared" si="37"/>
        <v>1</v>
      </c>
    </row>
    <row r="121" spans="1:20" s="3" customFormat="1" ht="12.75" customHeight="1">
      <c r="A121" s="24" t="s">
        <v>131</v>
      </c>
      <c r="B121" s="37">
        <f t="shared" si="28"/>
        <v>4</v>
      </c>
      <c r="C121" s="49">
        <v>0</v>
      </c>
      <c r="D121" s="44">
        <f t="shared" si="29"/>
        <v>0</v>
      </c>
      <c r="E121" s="42">
        <v>2</v>
      </c>
      <c r="F121" s="39">
        <f t="shared" si="30"/>
        <v>0.5</v>
      </c>
      <c r="G121" s="42">
        <v>0</v>
      </c>
      <c r="H121" s="39">
        <f t="shared" si="31"/>
        <v>0</v>
      </c>
      <c r="I121" s="40">
        <v>0</v>
      </c>
      <c r="J121" s="43">
        <f t="shared" si="32"/>
        <v>0</v>
      </c>
      <c r="K121" s="40">
        <v>0</v>
      </c>
      <c r="L121" s="44">
        <f t="shared" si="33"/>
        <v>0</v>
      </c>
      <c r="M121" s="42">
        <v>0</v>
      </c>
      <c r="N121" s="43">
        <f t="shared" si="34"/>
        <v>0</v>
      </c>
      <c r="O121" s="40">
        <v>2</v>
      </c>
      <c r="P121" s="44">
        <f t="shared" si="35"/>
        <v>0.5</v>
      </c>
      <c r="Q121" s="45">
        <v>0</v>
      </c>
      <c r="R121" s="43">
        <f t="shared" si="36"/>
        <v>0</v>
      </c>
      <c r="S121" s="46">
        <v>4</v>
      </c>
      <c r="T121" s="44">
        <f t="shared" si="37"/>
        <v>1</v>
      </c>
    </row>
    <row r="122" spans="1:20" s="3" customFormat="1" ht="12">
      <c r="A122" s="7" t="s">
        <v>132</v>
      </c>
      <c r="B122" s="6"/>
      <c r="C122" s="7"/>
      <c r="D122" s="56"/>
      <c r="E122" s="9"/>
      <c r="F122" s="56"/>
      <c r="G122" s="9"/>
      <c r="H122" s="56"/>
      <c r="I122" s="9"/>
      <c r="J122" s="57"/>
      <c r="K122" s="7"/>
      <c r="L122" s="56"/>
      <c r="M122" s="9"/>
      <c r="N122" s="57"/>
      <c r="O122" s="7"/>
      <c r="P122" s="56"/>
      <c r="Q122" s="11"/>
      <c r="R122" s="56"/>
      <c r="S122" s="9"/>
      <c r="T122" s="56"/>
    </row>
    <row r="123" spans="1:20" s="3" customFormat="1" ht="12">
      <c r="A123" s="12" t="s">
        <v>132</v>
      </c>
      <c r="B123" s="60">
        <f t="shared" si="28"/>
        <v>488</v>
      </c>
      <c r="C123" s="88">
        <f>SUM(C124:C125)</f>
        <v>3</v>
      </c>
      <c r="D123" s="51">
        <f t="shared" si="29"/>
        <v>0.006147540983606557</v>
      </c>
      <c r="E123" s="88">
        <f>SUM(E124:E125)</f>
        <v>38</v>
      </c>
      <c r="F123" s="50">
        <f t="shared" si="30"/>
        <v>0.0778688524590164</v>
      </c>
      <c r="G123" s="88">
        <f>SUM(G124:G125)</f>
        <v>28</v>
      </c>
      <c r="H123" s="51">
        <f t="shared" si="31"/>
        <v>0.05737704918032787</v>
      </c>
      <c r="I123" s="88">
        <f>SUM(I124:I125)</f>
        <v>1</v>
      </c>
      <c r="J123" s="50">
        <f t="shared" si="32"/>
        <v>0.0020491803278688526</v>
      </c>
      <c r="K123" s="88">
        <f>SUM(K124:K125)</f>
        <v>75</v>
      </c>
      <c r="L123" s="51">
        <f t="shared" si="33"/>
        <v>0.15368852459016394</v>
      </c>
      <c r="M123" s="88">
        <f>SUM(M124:M125)</f>
        <v>8</v>
      </c>
      <c r="N123" s="50">
        <f>M123/B123</f>
        <v>0.01639344262295082</v>
      </c>
      <c r="O123" s="88">
        <f>SUM(O124:O125)</f>
        <v>336</v>
      </c>
      <c r="P123" s="51">
        <f>O123/B123</f>
        <v>0.6885245901639344</v>
      </c>
      <c r="Q123" s="88">
        <f>SUM(Q124:Q125)</f>
        <v>90</v>
      </c>
      <c r="R123" s="50">
        <f>Q123/B123</f>
        <v>0.18442622950819673</v>
      </c>
      <c r="S123" s="88">
        <f>SUM(S124:S125)</f>
        <v>398</v>
      </c>
      <c r="T123" s="51">
        <f>S123/B123</f>
        <v>0.8155737704918032</v>
      </c>
    </row>
    <row r="124" spans="1:20" s="3" customFormat="1" ht="11.25">
      <c r="A124" s="24" t="s">
        <v>133</v>
      </c>
      <c r="B124" s="37">
        <f t="shared" si="28"/>
        <v>343</v>
      </c>
      <c r="C124" s="40">
        <v>2</v>
      </c>
      <c r="D124" s="41">
        <f t="shared" si="29"/>
        <v>0.0058309037900874635</v>
      </c>
      <c r="E124" s="42">
        <v>4</v>
      </c>
      <c r="F124" s="39">
        <f t="shared" si="30"/>
        <v>0.011661807580174927</v>
      </c>
      <c r="G124" s="40">
        <v>6</v>
      </c>
      <c r="H124" s="41">
        <f t="shared" si="31"/>
        <v>0.01749271137026239</v>
      </c>
      <c r="I124" s="42">
        <v>1</v>
      </c>
      <c r="J124" s="43">
        <f t="shared" si="32"/>
        <v>0.0029154518950437317</v>
      </c>
      <c r="K124" s="38">
        <v>48</v>
      </c>
      <c r="L124" s="44">
        <f t="shared" si="33"/>
        <v>0.13994169096209913</v>
      </c>
      <c r="M124" s="42">
        <v>6</v>
      </c>
      <c r="N124" s="43">
        <f>M124/B124</f>
        <v>0.01749271137026239</v>
      </c>
      <c r="O124" s="38">
        <v>277</v>
      </c>
      <c r="P124" s="44">
        <f>O124/B124</f>
        <v>0.8075801749271136</v>
      </c>
      <c r="Q124" s="45">
        <v>59</v>
      </c>
      <c r="R124" s="43">
        <f>Q124/B124</f>
        <v>0.17201166180758018</v>
      </c>
      <c r="S124" s="49">
        <v>284</v>
      </c>
      <c r="T124" s="44">
        <f>S124/B124</f>
        <v>0.8279883381924198</v>
      </c>
    </row>
    <row r="125" spans="1:20" s="3" customFormat="1" ht="12.75" customHeight="1">
      <c r="A125" s="24" t="s">
        <v>134</v>
      </c>
      <c r="B125" s="37">
        <f t="shared" si="28"/>
        <v>145</v>
      </c>
      <c r="C125" s="40">
        <v>1</v>
      </c>
      <c r="D125" s="41">
        <f t="shared" si="29"/>
        <v>0.006896551724137931</v>
      </c>
      <c r="E125" s="42">
        <v>34</v>
      </c>
      <c r="F125" s="39">
        <f t="shared" si="30"/>
        <v>0.23448275862068965</v>
      </c>
      <c r="G125" s="40">
        <v>22</v>
      </c>
      <c r="H125" s="41">
        <f t="shared" si="31"/>
        <v>0.15172413793103448</v>
      </c>
      <c r="I125" s="42">
        <v>0</v>
      </c>
      <c r="J125" s="43">
        <f t="shared" si="32"/>
        <v>0</v>
      </c>
      <c r="K125" s="38">
        <v>27</v>
      </c>
      <c r="L125" s="44">
        <f t="shared" si="33"/>
        <v>0.18620689655172415</v>
      </c>
      <c r="M125" s="42">
        <v>2</v>
      </c>
      <c r="N125" s="43">
        <f>M125/B125</f>
        <v>0.013793103448275862</v>
      </c>
      <c r="O125" s="38">
        <v>59</v>
      </c>
      <c r="P125" s="44">
        <f>O125/B125</f>
        <v>0.4068965517241379</v>
      </c>
      <c r="Q125" s="45">
        <v>31</v>
      </c>
      <c r="R125" s="43">
        <f>Q125/B125</f>
        <v>0.21379310344827587</v>
      </c>
      <c r="S125" s="49">
        <v>114</v>
      </c>
      <c r="T125" s="44">
        <f>S125/B125</f>
        <v>0.7862068965517242</v>
      </c>
    </row>
    <row r="126" spans="1:20" s="3" customFormat="1" ht="12">
      <c r="A126" s="7" t="s">
        <v>135</v>
      </c>
      <c r="B126" s="6"/>
      <c r="C126" s="7"/>
      <c r="D126" s="56"/>
      <c r="E126" s="9"/>
      <c r="F126" s="56"/>
      <c r="G126" s="9"/>
      <c r="H126" s="56"/>
      <c r="I126" s="9"/>
      <c r="J126" s="57"/>
      <c r="K126" s="7"/>
      <c r="L126" s="56"/>
      <c r="M126" s="9"/>
      <c r="N126" s="57"/>
      <c r="O126" s="7"/>
      <c r="P126" s="56"/>
      <c r="Q126" s="11"/>
      <c r="R126" s="56"/>
      <c r="S126" s="9"/>
      <c r="T126" s="56"/>
    </row>
    <row r="127" spans="1:21" s="3" customFormat="1" ht="12">
      <c r="A127" s="12" t="s">
        <v>14</v>
      </c>
      <c r="B127" s="37">
        <v>444</v>
      </c>
      <c r="C127" s="89">
        <v>31</v>
      </c>
      <c r="D127" s="43">
        <v>0.2875</v>
      </c>
      <c r="E127" s="89">
        <v>9</v>
      </c>
      <c r="F127" s="43">
        <v>0.27708333333333335</v>
      </c>
      <c r="G127" s="89">
        <v>10</v>
      </c>
      <c r="H127" s="43">
        <v>0.35208333333333336</v>
      </c>
      <c r="I127" s="90">
        <v>1</v>
      </c>
      <c r="J127" s="43">
        <f>I127/B127</f>
        <v>0.0022522522522522522</v>
      </c>
      <c r="K127" s="90">
        <v>72</v>
      </c>
      <c r="L127" s="44">
        <f>K127/B127</f>
        <v>0.16216216216216217</v>
      </c>
      <c r="M127" s="91">
        <v>30</v>
      </c>
      <c r="N127" s="43">
        <f>M127/B127</f>
        <v>0.06756756756756757</v>
      </c>
      <c r="O127" s="90">
        <v>291</v>
      </c>
      <c r="P127" s="44">
        <f>O127/B127</f>
        <v>0.6554054054054054</v>
      </c>
      <c r="Q127" s="92">
        <v>142</v>
      </c>
      <c r="R127" s="43">
        <f>Q127/B127</f>
        <v>0.31981981981981983</v>
      </c>
      <c r="S127" s="89">
        <v>302</v>
      </c>
      <c r="T127" s="44">
        <f>S127/B127</f>
        <v>0.6801801801801802</v>
      </c>
      <c r="U127" s="93"/>
    </row>
    <row r="128" spans="1:21" s="3" customFormat="1" ht="12">
      <c r="A128" s="12" t="s">
        <v>136</v>
      </c>
      <c r="B128" s="37">
        <v>962</v>
      </c>
      <c r="C128" s="49">
        <v>51</v>
      </c>
      <c r="D128" s="43">
        <f>C128/B128</f>
        <v>0.05301455301455302</v>
      </c>
      <c r="E128" s="49">
        <v>38</v>
      </c>
      <c r="F128" s="43">
        <f>E128/B128</f>
        <v>0.0395010395010395</v>
      </c>
      <c r="G128" s="49">
        <v>80</v>
      </c>
      <c r="H128" s="43">
        <f>G128/B128</f>
        <v>0.08316008316008316</v>
      </c>
      <c r="I128" s="49">
        <v>1</v>
      </c>
      <c r="J128" s="43">
        <f>I128/B128</f>
        <v>0.0010395010395010396</v>
      </c>
      <c r="K128" s="49">
        <v>354</v>
      </c>
      <c r="L128" s="44">
        <f>K128/B128</f>
        <v>0.367983367983368</v>
      </c>
      <c r="M128" s="46">
        <v>61</v>
      </c>
      <c r="N128" s="43">
        <f>M128/B128</f>
        <v>0.06340956340956341</v>
      </c>
      <c r="O128" s="49">
        <v>377</v>
      </c>
      <c r="P128" s="44">
        <f>O128/B128</f>
        <v>0.3918918918918919</v>
      </c>
      <c r="Q128" s="45">
        <v>170</v>
      </c>
      <c r="R128" s="43">
        <f>Q128/B128</f>
        <v>0.17671517671517672</v>
      </c>
      <c r="S128" s="49">
        <v>792</v>
      </c>
      <c r="T128" s="44">
        <f>S128/B128</f>
        <v>0.8232848232848233</v>
      </c>
      <c r="U128" s="93"/>
    </row>
    <row r="129" spans="1:21" s="3" customFormat="1" ht="12">
      <c r="A129" s="12" t="s">
        <v>119</v>
      </c>
      <c r="B129" s="37">
        <v>197</v>
      </c>
      <c r="C129" s="49">
        <v>29</v>
      </c>
      <c r="D129" s="43">
        <f>C129/B129</f>
        <v>0.14720812182741116</v>
      </c>
      <c r="E129" s="49">
        <v>10</v>
      </c>
      <c r="F129" s="43">
        <f>E129/B129</f>
        <v>0.050761421319796954</v>
      </c>
      <c r="G129" s="49">
        <v>0</v>
      </c>
      <c r="H129" s="43">
        <f>G129/B129</f>
        <v>0</v>
      </c>
      <c r="I129" s="49">
        <v>1</v>
      </c>
      <c r="J129" s="43">
        <f>I129/B129</f>
        <v>0.005076142131979695</v>
      </c>
      <c r="K129" s="49">
        <v>71</v>
      </c>
      <c r="L129" s="44">
        <f>K129/B129</f>
        <v>0.3604060913705584</v>
      </c>
      <c r="M129" s="46">
        <v>3</v>
      </c>
      <c r="N129" s="43">
        <f>M129/B129</f>
        <v>0.015228426395939087</v>
      </c>
      <c r="O129" s="49">
        <v>83</v>
      </c>
      <c r="P129" s="44">
        <f>O129/B129</f>
        <v>0.4213197969543147</v>
      </c>
      <c r="Q129" s="45">
        <v>41</v>
      </c>
      <c r="R129" s="43">
        <f>Q129/B129</f>
        <v>0.20812182741116753</v>
      </c>
      <c r="S129" s="49">
        <v>156</v>
      </c>
      <c r="T129" s="44">
        <f>S129/B129</f>
        <v>0.7918781725888325</v>
      </c>
      <c r="U129" s="93"/>
    </row>
    <row r="130" spans="1:21" s="3" customFormat="1" ht="12">
      <c r="A130" s="12" t="s">
        <v>132</v>
      </c>
      <c r="B130" s="37">
        <f>C130+E130+G130+I130+K130+M130+O130</f>
        <v>488</v>
      </c>
      <c r="C130" s="49">
        <v>3</v>
      </c>
      <c r="D130" s="43">
        <f>C130/B130</f>
        <v>0.006147540983606557</v>
      </c>
      <c r="E130" s="49">
        <v>38</v>
      </c>
      <c r="F130" s="43">
        <f>E130/B130</f>
        <v>0.0778688524590164</v>
      </c>
      <c r="G130" s="49">
        <v>28</v>
      </c>
      <c r="H130" s="43">
        <f>G130/B130</f>
        <v>0.05737704918032787</v>
      </c>
      <c r="I130" s="49">
        <v>1</v>
      </c>
      <c r="J130" s="43">
        <f>I130/B130</f>
        <v>0.0020491803278688526</v>
      </c>
      <c r="K130" s="49">
        <v>75</v>
      </c>
      <c r="L130" s="44">
        <f>K130/B130</f>
        <v>0.15368852459016394</v>
      </c>
      <c r="M130" s="46">
        <v>8</v>
      </c>
      <c r="N130" s="43">
        <f>M130/B130</f>
        <v>0.01639344262295082</v>
      </c>
      <c r="O130" s="49">
        <v>335</v>
      </c>
      <c r="P130" s="44">
        <f>O130/B130</f>
        <v>0.6864754098360656</v>
      </c>
      <c r="Q130" s="45">
        <v>90</v>
      </c>
      <c r="R130" s="43">
        <f>Q130/B130</f>
        <v>0.18442622950819673</v>
      </c>
      <c r="S130" s="49">
        <v>398</v>
      </c>
      <c r="T130" s="44">
        <f>S130/B130</f>
        <v>0.8155737704918032</v>
      </c>
      <c r="U130" s="93"/>
    </row>
    <row r="131" spans="1:21" s="3" customFormat="1" ht="12">
      <c r="A131" s="94" t="s">
        <v>137</v>
      </c>
      <c r="B131" s="95">
        <f>C131+E131+G131+I131+K131+M131+O131</f>
        <v>2091</v>
      </c>
      <c r="C131" s="96">
        <f>SUM(C127:C130)</f>
        <v>114</v>
      </c>
      <c r="D131" s="97">
        <f>C131/B131</f>
        <v>0.054519368723098996</v>
      </c>
      <c r="E131" s="96">
        <f>SUM(E127:E130)</f>
        <v>95</v>
      </c>
      <c r="F131" s="97">
        <f>E131/B131</f>
        <v>0.04543280726924916</v>
      </c>
      <c r="G131" s="96">
        <f>SUM(G127:G130)</f>
        <v>118</v>
      </c>
      <c r="H131" s="97">
        <f>G131/B131</f>
        <v>0.05643232902917265</v>
      </c>
      <c r="I131" s="96">
        <f>SUM(I127:I130)</f>
        <v>4</v>
      </c>
      <c r="J131" s="98">
        <f>I131/B131</f>
        <v>0.001912960306073649</v>
      </c>
      <c r="K131" s="96">
        <f>SUM(K127:K130)</f>
        <v>572</v>
      </c>
      <c r="L131" s="97">
        <f>K131/B131</f>
        <v>0.2735533237685318</v>
      </c>
      <c r="M131" s="96">
        <f>SUM(M127:M130)</f>
        <v>102</v>
      </c>
      <c r="N131" s="98">
        <f>M131/B131</f>
        <v>0.04878048780487805</v>
      </c>
      <c r="O131" s="96">
        <f>SUM(O127:O130)</f>
        <v>1086</v>
      </c>
      <c r="P131" s="97">
        <f>O131/B131</f>
        <v>0.5193687230989957</v>
      </c>
      <c r="Q131" s="99">
        <f>SUM(Q127:Q130)</f>
        <v>443</v>
      </c>
      <c r="R131" s="97">
        <f>Q131/B131</f>
        <v>0.21186035389765662</v>
      </c>
      <c r="S131" s="100">
        <f>SUM(S127:S130)</f>
        <v>1648</v>
      </c>
      <c r="T131" s="97">
        <f>S131/B131</f>
        <v>0.7881396461023433</v>
      </c>
      <c r="U131" s="93"/>
    </row>
    <row r="132" spans="1:20" s="3" customFormat="1" ht="12">
      <c r="A132" s="101"/>
      <c r="B132" s="102"/>
      <c r="C132" s="102"/>
      <c r="D132" s="103"/>
      <c r="E132" s="102"/>
      <c r="F132" s="103"/>
      <c r="G132" s="102"/>
      <c r="H132" s="103"/>
      <c r="I132" s="102"/>
      <c r="J132" s="103"/>
      <c r="K132" s="102"/>
      <c r="L132" s="103"/>
      <c r="M132" s="102"/>
      <c r="N132" s="103"/>
      <c r="O132" s="103"/>
      <c r="P132" s="103"/>
      <c r="Q132" s="102"/>
      <c r="R132" s="103"/>
      <c r="S132" s="102"/>
      <c r="T132" s="103"/>
    </row>
    <row r="133" spans="1:21" s="3" customFormat="1" ht="12" customHeight="1">
      <c r="A133" s="104" t="s">
        <v>138</v>
      </c>
      <c r="B133" s="105"/>
      <c r="C133" s="106"/>
      <c r="D133" s="106"/>
      <c r="E133" s="106"/>
      <c r="F133" s="106"/>
      <c r="G133" s="106"/>
      <c r="H133" s="106"/>
      <c r="I133" s="106"/>
      <c r="J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7"/>
    </row>
    <row r="134" ht="14.25">
      <c r="A134" s="108" t="s">
        <v>139</v>
      </c>
    </row>
    <row r="135" ht="14.25">
      <c r="O135" s="110"/>
    </row>
  </sheetData>
  <sheetProtection/>
  <mergeCells count="13">
    <mergeCell ref="A1:T1"/>
    <mergeCell ref="A2:A3"/>
    <mergeCell ref="C2:P2"/>
    <mergeCell ref="Q2:T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/>
  <pageMargins left="0" right="0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2013-01-29T18:48:35Z</cp:lastPrinted>
  <dcterms:created xsi:type="dcterms:W3CDTF">2013-01-29T18:45:35Z</dcterms:created>
  <dcterms:modified xsi:type="dcterms:W3CDTF">2013-01-30T21:49:17Z</dcterms:modified>
  <cp:category/>
  <cp:version/>
  <cp:contentType/>
  <cp:contentStatus/>
</cp:coreProperties>
</file>