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'Sheet1'!$A$1:$K$273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<sst xmlns="http://schemas.openxmlformats.org/spreadsheetml/2006/main" count="787" uniqueCount="238">
  <si>
    <t>Table 21: Undergraduate Majors By Department &amp; Program</t>
  </si>
  <si>
    <t>N</t>
  </si>
  <si>
    <t>%</t>
  </si>
  <si>
    <t xml:space="preserve">ARTS &amp; SCIENCES </t>
  </si>
  <si>
    <t>Anthropology</t>
  </si>
  <si>
    <t>Anthropology -- 12 (ANTH-BA)</t>
  </si>
  <si>
    <t>MHC-Anthropology -- 12M</t>
  </si>
  <si>
    <t>--</t>
  </si>
  <si>
    <t>Anthro(BA-MA) - 412(ANTHR-BAMA)</t>
  </si>
  <si>
    <t>Art</t>
  </si>
  <si>
    <t>Art Hist (24cr) --10 (ARTH24X-BA)</t>
  </si>
  <si>
    <t>Art Hist (30cr) - 10A(ARTH30-BA)</t>
  </si>
  <si>
    <t>MHC-Art Hist (24cr) -- 10M</t>
  </si>
  <si>
    <t>Art Stud (42cr) -- 15(ARTSD42-BA)</t>
  </si>
  <si>
    <t>MHC-Art Stud (42cr)-15M(MXCARTS-BA)</t>
  </si>
  <si>
    <t>Art Stud (24cr) -- 16 (ARTST24-BA)</t>
  </si>
  <si>
    <t>MHC-Art Stud (24cr) -- 16M</t>
  </si>
  <si>
    <t>Art History (42 Cr) -- 29 (ARTHISTX-BA)</t>
  </si>
  <si>
    <t>Fine Arts-BFA -- 94 (FINART-BFA)</t>
  </si>
  <si>
    <t>MHC-Fine Arts-BFA -- 94M (MHCFA-BA)</t>
  </si>
  <si>
    <t>Biology</t>
  </si>
  <si>
    <t>Biol Sci II(26cr) -- 14 (BIOL2-BA)</t>
  </si>
  <si>
    <t>Biol Sci I -- 17 (BIOL1-BA)</t>
  </si>
  <si>
    <t>Biol I-BEH Neurobio -- 17A</t>
  </si>
  <si>
    <t>Biol Sci I-Bioinfo -- 17B</t>
  </si>
  <si>
    <t>Biol Sci I-Biophys -- 17C</t>
  </si>
  <si>
    <t>MHC-Biol Sci Maj I -- 17M(MHCBIO1-BA)</t>
  </si>
  <si>
    <t>MHC-Biol I-Beh Neurobio -- 17N</t>
  </si>
  <si>
    <t xml:space="preserve">Bio Sci (BA/MA) - 414 </t>
  </si>
  <si>
    <t>Bio/EvHS BA-MS  -- 417</t>
  </si>
  <si>
    <t>Bio Tech (BA-MA) - 418</t>
  </si>
  <si>
    <t>Bio Tech (BS/MA) - 419</t>
  </si>
  <si>
    <t>Black and Puerto Rican Studies</t>
  </si>
  <si>
    <t>Lat.Amer/Carib Studies-43 (LATCARB-BA)</t>
  </si>
  <si>
    <t>Afr./PR/Latino Studies-20 (AFPRL-20)</t>
  </si>
  <si>
    <t>MHC-Afr./PR/Latino Stud -- 20M</t>
  </si>
  <si>
    <t>Chemistry</t>
  </si>
  <si>
    <t>Chemistry (26cr) --22 (CHEM1-BA)</t>
  </si>
  <si>
    <t>MHC-Chemistry (26cr)- 22M(MHC CHEMI-BA)</t>
  </si>
  <si>
    <t>Chemistry (40 Cr) -- 50</t>
  </si>
  <si>
    <t>MHC-Chemistry (40 Cr) -50M</t>
  </si>
  <si>
    <t>Chem Maj2 Opt2 Bioc- 52A (CHEM2-BA)</t>
  </si>
  <si>
    <t>Chem II-OP3 Bioinfo--52B(HTR-52)</t>
  </si>
  <si>
    <t>MHC-Che II-Opt 2 Bioc--52N(MHCCHE2-BA)</t>
  </si>
  <si>
    <t>Classical and Oriental Studies</t>
  </si>
  <si>
    <t>Class Archaeology--13,13A(CARCH-BA)</t>
  </si>
  <si>
    <t>MHC-Class Archaeology -- 13M</t>
  </si>
  <si>
    <t>Classical Stud  -- 18 (CLASSCL-BA)</t>
  </si>
  <si>
    <t>MHC-Classical Stud  -- 18M</t>
  </si>
  <si>
    <t>Greek  -- 36</t>
  </si>
  <si>
    <t>Hebrew -- 38 (HEBR-BA)</t>
  </si>
  <si>
    <t>Chinese Lang+Lit--51 (CHINLIT-BA)</t>
  </si>
  <si>
    <t>MHC-Chin Lang+Lit -51M(MHCCHIL-BA)</t>
  </si>
  <si>
    <t>Latin  -- 52 (LATIN-BA)</t>
  </si>
  <si>
    <t>Latin + Greek -- 53 (LATGRK-BA)</t>
  </si>
  <si>
    <t>Russian--77,77A,77B(RUSSIAN-BA)</t>
  </si>
  <si>
    <t xml:space="preserve">Computer Sci </t>
  </si>
  <si>
    <t>Computer Sci -33,33A(COMPSCI-BA)</t>
  </si>
  <si>
    <t>MHC-Computer Sci-33M (HTR-33)</t>
  </si>
  <si>
    <t>Dance</t>
  </si>
  <si>
    <t>Dance  -- 25 (DANCE-BA)</t>
  </si>
  <si>
    <t>Economics</t>
  </si>
  <si>
    <t>Economics-24 (ECON-BA)</t>
  </si>
  <si>
    <t>MHC-Economics-24M (MHCECON-BA)</t>
  </si>
  <si>
    <t>Econ (BA-MA)-424 (ECON-BAMA)</t>
  </si>
  <si>
    <t>Accounting-BS-93 (ACCT-BS)</t>
  </si>
  <si>
    <t>English</t>
  </si>
  <si>
    <t>English  -- 26</t>
  </si>
  <si>
    <t>Engl-Lit+Lang+Crit-26A(ENGLLIT-BA)</t>
  </si>
  <si>
    <t>Engl-Creative Writing - 26B</t>
  </si>
  <si>
    <t>English-Secondary Ed - 26G</t>
  </si>
  <si>
    <t>MHC-Engl-Ling+Rhet -- 26H</t>
  </si>
  <si>
    <t>MHC-Eng-Lit Lan+Crt-26N(MHCENGL-BA)</t>
  </si>
  <si>
    <t>MHC-Engl-Creat Writ -- 26P</t>
  </si>
  <si>
    <t>English Lang Arts-27 (ELA-BA)</t>
  </si>
  <si>
    <t>Comparative Lit-31(COLPLIT-BA)</t>
  </si>
  <si>
    <t>MHC-Comparative Lit -- 31M</t>
  </si>
  <si>
    <t>Film and Media Studies</t>
  </si>
  <si>
    <t>Media Studies-71 (MEDIA-BA)</t>
  </si>
  <si>
    <t>Media Anlys+Crit - 71A</t>
  </si>
  <si>
    <t>MHC-Media Stud-71M (MHCMEDI-BA)</t>
  </si>
  <si>
    <t>Doc + TV Prod -- 71B</t>
  </si>
  <si>
    <t>Journalism -- 71C</t>
  </si>
  <si>
    <t>Emerging Media -- 71D</t>
  </si>
  <si>
    <t>Media Anlys+Crit -- 71M</t>
  </si>
  <si>
    <t>Film (27cr) -- 82</t>
  </si>
  <si>
    <t>Film (30 cr) -82A (FILM-BA)</t>
  </si>
  <si>
    <t>MHC-Film (30 cr)-82N (MHCFILM-BA)</t>
  </si>
  <si>
    <t>Film Production--87 (FILMPX-BA)</t>
  </si>
  <si>
    <t>Geography</t>
  </si>
  <si>
    <t>Geography -30 (GEOG-BA)</t>
  </si>
  <si>
    <t>Georgaphy - Soc Stud --30A</t>
  </si>
  <si>
    <t>MHC-Geography  -- 30M</t>
  </si>
  <si>
    <t>Soc Stud Geogr &amp; Qst -- 30S</t>
  </si>
  <si>
    <t>Energy &amp; Envir Stud -- 44</t>
  </si>
  <si>
    <t>Environmental Studies -- 69  (ENVSTD-BA)</t>
  </si>
  <si>
    <t>Env. Earth Sci-69A</t>
  </si>
  <si>
    <t>Envir Manage/Policy -- 69B</t>
  </si>
  <si>
    <t>MHC-Env. Earth Sci-69N (MHCENV-BA)</t>
  </si>
  <si>
    <t>MHC-Envir Mgmt/Poli -- 69P</t>
  </si>
  <si>
    <t>German</t>
  </si>
  <si>
    <t>German-Lang+Lit-34 (GERMN-BA)</t>
  </si>
  <si>
    <t>MHC-German-Lang+Lit-34M (MHCGERMN-BA)</t>
  </si>
  <si>
    <t>History</t>
  </si>
  <si>
    <t>History  -- 40 (HIST-BA)</t>
  </si>
  <si>
    <t>MHC-History-40M (MHCHIST-BA)</t>
  </si>
  <si>
    <t>History Intl Affairs -- 46</t>
  </si>
  <si>
    <t>Jewish Soc Stud-41(JEWSSX-BA)</t>
  </si>
  <si>
    <t>Math and Statistics</t>
  </si>
  <si>
    <t>Math (BA-MA)-454</t>
  </si>
  <si>
    <t>Math,Stat &amp; Applied Math-455(MATH-BAMA)</t>
  </si>
  <si>
    <t>Statistics /Appl Mat -- 463</t>
  </si>
  <si>
    <t>Mathematics-54 (MATH-BA)</t>
  </si>
  <si>
    <t>Math Opt I Prof Stud -- 54A</t>
  </si>
  <si>
    <t>Math Opt 2 Adv Stud -- 54B</t>
  </si>
  <si>
    <t>Math Opt 4 Child Ed -- 54C</t>
  </si>
  <si>
    <t>Math  - QBIO Bioinfo -- 54D</t>
  </si>
  <si>
    <t>MHC - Mathematics-54M (MHCMATH-BA)</t>
  </si>
  <si>
    <t>Statistics -- 84 (STATS-BA)</t>
  </si>
  <si>
    <t>Stat-Qbio Bioinfo -- 84A</t>
  </si>
  <si>
    <t>MHC-Statbio Bioinfo -- 84N (MHCS-BA)</t>
  </si>
  <si>
    <t>Music</t>
  </si>
  <si>
    <t>Music (42 Cr) -55 (MUSIC42-BA)</t>
  </si>
  <si>
    <t>MHC-Music (42 Cr)-55M (MHCMU42-BA)</t>
  </si>
  <si>
    <t>Music (24 Cr) -56 (MUSIC25-BA)</t>
  </si>
  <si>
    <t>MHC-Music (24 Cr) -- 56M</t>
  </si>
  <si>
    <t>Music (60cr) BM -57(MUSIC60-BA)</t>
  </si>
  <si>
    <t>Music (BA-MA) -- 456</t>
  </si>
  <si>
    <t>Philosophy</t>
  </si>
  <si>
    <t>Philosophy -58 (PHILOS-BA)</t>
  </si>
  <si>
    <t>Philos:-PPS Conc -58A (MHCPHIL-BA)</t>
  </si>
  <si>
    <t>MHC-Philosophy -- 58M</t>
  </si>
  <si>
    <t>Physics and Astronomy</t>
  </si>
  <si>
    <t>Physics (BA-MA) -462(PHYS-BAMA)</t>
  </si>
  <si>
    <t>Physics -62 (PHYS-BA)</t>
  </si>
  <si>
    <t>Phys Prof Stuidies -- 62A</t>
  </si>
  <si>
    <t>Phys OP3- Biophys -- 62C</t>
  </si>
  <si>
    <t>MHC-Phys Prof Studies -62N(MHCPHYS-BA)</t>
  </si>
  <si>
    <t>MHC-Phys OP3- Biophy -- 62Q</t>
  </si>
  <si>
    <t xml:space="preserve">Political Sci </t>
  </si>
  <si>
    <t>Political Sci -66 (POLSCI-BA)</t>
  </si>
  <si>
    <t>MHC-Political Sci-66M (MHCPOLS-BA)</t>
  </si>
  <si>
    <t xml:space="preserve">Psychology </t>
  </si>
  <si>
    <t>Psychology -74 (PSYCH-BA)</t>
  </si>
  <si>
    <t>Psych(Neurosci) -- 74A</t>
  </si>
  <si>
    <t>MHC-Psychology - 74M(MHCPSYC-BA)</t>
  </si>
  <si>
    <t>MHC-Psych(Neurosci) -- 74N</t>
  </si>
  <si>
    <t>Religion</t>
  </si>
  <si>
    <t>Religion -72 (RELGN-BA)</t>
  </si>
  <si>
    <t>MHC-Religion -- 72M</t>
  </si>
  <si>
    <t>Romance Languages</t>
  </si>
  <si>
    <t xml:space="preserve">French -- 28 </t>
  </si>
  <si>
    <t>French-Literature -- 28A</t>
  </si>
  <si>
    <t>French-Lang+Civ -- 28B (FREN-BA)</t>
  </si>
  <si>
    <t>MHC-French-Lang+Civ -- 28P</t>
  </si>
  <si>
    <t>Italian  -- 48</t>
  </si>
  <si>
    <t>Italian-Literature -- 48A</t>
  </si>
  <si>
    <t>-</t>
  </si>
  <si>
    <t>Italian-Lang+Civ --48B (ITAL-BA)</t>
  </si>
  <si>
    <t>Romance Languages -76 (ROMLANG-BA)</t>
  </si>
  <si>
    <t>Spanish  -- 80</t>
  </si>
  <si>
    <t>Spanish-Literature - 80A (SPAN-BA)</t>
  </si>
  <si>
    <t>Spanish-Sp/Eng Ttran -- 80B</t>
  </si>
  <si>
    <t>MHC-Span-Literature -- 80N</t>
  </si>
  <si>
    <t>Sociology</t>
  </si>
  <si>
    <t>Soc+S Res-BA-MS -478 (SOCSR-BAMS)</t>
  </si>
  <si>
    <t>Sociology  -- 78 (SOC-BA)</t>
  </si>
  <si>
    <t>MHC-Sociology  -- 78M (MHCSOC-BA)</t>
  </si>
  <si>
    <t>Special Honors</t>
  </si>
  <si>
    <t>Special Honors -79 (SPHONR-BA)</t>
  </si>
  <si>
    <t>MHC-Spec Hon-79M(MHCSPHN-BA)</t>
  </si>
  <si>
    <t>Theatre</t>
  </si>
  <si>
    <t>Theater (30cr)  -- 81(THEATR-BA)</t>
  </si>
  <si>
    <t>MHC-Theater (30cr)  -- 81M</t>
  </si>
  <si>
    <t>Urban Affairs and Planning</t>
  </si>
  <si>
    <t>Urban Studies (39cr) -- 75</t>
  </si>
  <si>
    <t>Urban Studies(24cr)-85 (URBST-BA)</t>
  </si>
  <si>
    <t>MHC-Urban Studies (24cr) -- 85M (MHCURBS-BA)</t>
  </si>
  <si>
    <t>Women and Gender Studies</t>
  </si>
  <si>
    <t>Women &amp; Gender Stds (18cr)-89 (WGS-BA)</t>
  </si>
  <si>
    <t>Women Studies- 89A (WSX-BA)</t>
  </si>
  <si>
    <t>MHC-Wom &amp; Gender Stud--89M (MHCWGS-BA)</t>
  </si>
  <si>
    <t>CUNY BA -- 900 (CUBIS-BA)</t>
  </si>
  <si>
    <t>Certificate Programs</t>
  </si>
  <si>
    <t>Public Policy -- 3U1(PUBPL-CERT)</t>
  </si>
  <si>
    <t>Health Career Prep -(HTHCP-CERT)</t>
  </si>
  <si>
    <t>Human Rights - 3U2(HUMRG-CERT)</t>
  </si>
  <si>
    <t xml:space="preserve">EDUCATION   </t>
  </si>
  <si>
    <t xml:space="preserve">Childhood Education </t>
  </si>
  <si>
    <t>Childhood Ed (1-6) - E59(CHILDED-BA)</t>
  </si>
  <si>
    <t>MHC-Childhood Ed (1-6) -- M59</t>
  </si>
  <si>
    <t>Health and Physical Ed.</t>
  </si>
  <si>
    <t>Phys Ed 51cr BS -- 97</t>
  </si>
  <si>
    <t>Adolescent Education</t>
  </si>
  <si>
    <t>Biol Sci I Adol Ed-E17</t>
  </si>
  <si>
    <t>Bio Sci &amp; Adol Ed B -- 415</t>
  </si>
  <si>
    <t>Chem (BA/MA)(TEP)-422(CHEMT-BAMA)</t>
  </si>
  <si>
    <t>Chin Lang/Lit Adol-E51(CHIADED-BA)</t>
  </si>
  <si>
    <t>Dance Adol Ed-E25(DANCAE-BA)</t>
  </si>
  <si>
    <t>English Adol Ed-E26(ENGSEDX-BA)</t>
  </si>
  <si>
    <t>Engl Adol Ed Non Cert-26C(ENGPREP-BA)</t>
  </si>
  <si>
    <t>French Adol Ed (FRENAED-BA)</t>
  </si>
  <si>
    <t>MHC-Eng Adol Ed NonCe --26Q</t>
  </si>
  <si>
    <t>Geography Adol Ed- E30(GSSADED-BA)</t>
  </si>
  <si>
    <t>Earth Sci Adol Ed-487(ESCAE-BA)</t>
  </si>
  <si>
    <t>Soc Stud Adol Ed-E40(HSSADED-BA)</t>
  </si>
  <si>
    <t>Math (BA/MA) Adol Ed-461(MATAE-BAMA)</t>
  </si>
  <si>
    <t>Math Adol Ed --E54(MATADED-BA)</t>
  </si>
  <si>
    <t>Physics(BA-MA)Adol Ed-464(PHYAE-BAMA)</t>
  </si>
  <si>
    <t>Physics Adol Ed - E62</t>
  </si>
  <si>
    <t>Spanish Adol Ed-E80(SPANAED-BA)</t>
  </si>
  <si>
    <t xml:space="preserve">HEALTH PROFESSIONS   </t>
  </si>
  <si>
    <t>Env Health Sci-BS -- 63</t>
  </si>
  <si>
    <t>Comm Hlth Ed-BS-64(COMHE-BS)</t>
  </si>
  <si>
    <t>Nutri &amp; Food Sci-91(NUTRS-BS)</t>
  </si>
  <si>
    <t>Ntr&amp;Fd: Diet BS/MS -- 491</t>
  </si>
  <si>
    <t>Nursing</t>
  </si>
  <si>
    <t>Nursing-BS-95 (NURSGP-BS)</t>
  </si>
  <si>
    <t>Nursing Accel BS -95A(NURSACL-BS)</t>
  </si>
  <si>
    <t>MHC-Nursing(Gen)-BS --95M</t>
  </si>
  <si>
    <t>RN Pathway(Nurs)-96(NURSRN-BS)</t>
  </si>
  <si>
    <t>Nur PB/HTH BS/MS/MPH -- 4N7</t>
  </si>
  <si>
    <t>Ger/Adlt Nurs BS/MS -- 4N8</t>
  </si>
  <si>
    <t>Unduplicated School Totals**</t>
  </si>
  <si>
    <t>Arts and Sciences (excl.TEP)</t>
  </si>
  <si>
    <t xml:space="preserve">Education </t>
  </si>
  <si>
    <t>Health Professions</t>
  </si>
  <si>
    <t>Others</t>
  </si>
  <si>
    <t>Unduplicated Undergraduate Total</t>
  </si>
  <si>
    <t>* Percentages are based on unduplicated totals. Percentages within schools may be greater than 100% because of multiple majors.</t>
  </si>
  <si>
    <r>
      <t xml:space="preserve">** </t>
    </r>
    <r>
      <rPr>
        <sz val="8"/>
        <rFont val="Arial"/>
        <family val="2"/>
      </rPr>
      <t>Students who has double majors in the school of Arts and Sciences will only be counted once.</t>
    </r>
  </si>
  <si>
    <t>Source: CUNY Show Files Fall 2008-13</t>
  </si>
  <si>
    <t>Med Lab Sci-BS-68 (MEDLABS-BS)</t>
  </si>
  <si>
    <t>Med Lab Sci-BS-68A(MEDLABC-BS)</t>
  </si>
  <si>
    <t>Med Lab Sci:Biomed (MEDLABB-BS)</t>
  </si>
  <si>
    <t>Urban Public Health</t>
  </si>
  <si>
    <t>*** Used to be listed in Health Sciences</t>
  </si>
  <si>
    <t>Med Lab Sciences***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</si>
</sst>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5" fillId="34" borderId="1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wrapText="1"/>
    </xf>
    <xf numFmtId="3" fontId="6" fillId="33" borderId="0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6" fillId="33" borderId="12" xfId="0" applyNumberFormat="1" applyFont="1" applyFill="1" applyBorder="1" applyAlignment="1">
      <alignment horizontal="center" wrapText="1"/>
    </xf>
    <xf numFmtId="164" fontId="6" fillId="33" borderId="10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wrapText="1"/>
    </xf>
    <xf numFmtId="3" fontId="5" fillId="33" borderId="12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 wrapText="1"/>
    </xf>
    <xf numFmtId="164" fontId="6" fillId="33" borderId="13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/>
    </xf>
    <xf numFmtId="3" fontId="5" fillId="35" borderId="0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3" fontId="5" fillId="33" borderId="12" xfId="0" applyNumberFormat="1" applyFont="1" applyFill="1" applyBorder="1" applyAlignment="1" quotePrefix="1">
      <alignment horizontal="center" wrapText="1"/>
    </xf>
    <xf numFmtId="164" fontId="5" fillId="33" borderId="11" xfId="0" applyNumberFormat="1" applyFont="1" applyFill="1" applyBorder="1" applyAlignment="1" quotePrefix="1">
      <alignment horizontal="center"/>
    </xf>
    <xf numFmtId="3" fontId="5" fillId="33" borderId="0" xfId="0" applyNumberFormat="1" applyFont="1" applyFill="1" applyBorder="1" applyAlignment="1" quotePrefix="1">
      <alignment horizontal="center" wrapText="1"/>
    </xf>
    <xf numFmtId="3" fontId="5" fillId="33" borderId="11" xfId="0" applyNumberFormat="1" applyFont="1" applyFill="1" applyBorder="1" applyAlignment="1" quotePrefix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Border="1" applyAlignment="1">
      <alignment horizontal="center" wrapText="1"/>
    </xf>
    <xf numFmtId="3" fontId="7" fillId="33" borderId="11" xfId="0" applyNumberFormat="1" applyFont="1" applyFill="1" applyBorder="1" applyAlignment="1">
      <alignment horizontal="center" wrapText="1"/>
    </xf>
    <xf numFmtId="3" fontId="7" fillId="33" borderId="12" xfId="0" applyNumberFormat="1" applyFont="1" applyFill="1" applyBorder="1" applyAlignment="1">
      <alignment horizontal="center" wrapText="1"/>
    </xf>
    <xf numFmtId="165" fontId="5" fillId="35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3" fontId="5" fillId="35" borderId="11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3" fontId="4" fillId="33" borderId="0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164" fontId="8" fillId="33" borderId="10" xfId="0" applyNumberFormat="1" applyFont="1" applyFill="1" applyBorder="1" applyAlignment="1">
      <alignment horizontal="center"/>
    </xf>
    <xf numFmtId="164" fontId="8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 quotePrefix="1">
      <alignment horizontal="center" wrapText="1"/>
    </xf>
    <xf numFmtId="0" fontId="5" fillId="33" borderId="0" xfId="0" applyFont="1" applyFill="1" applyBorder="1" applyAlignment="1" quotePrefix="1">
      <alignment horizontal="center" wrapText="1"/>
    </xf>
    <xf numFmtId="0" fontId="5" fillId="33" borderId="11" xfId="0" applyFont="1" applyFill="1" applyBorder="1" applyAlignment="1" quotePrefix="1">
      <alignment horizontal="center" wrapText="1"/>
    </xf>
    <xf numFmtId="164" fontId="5" fillId="34" borderId="10" xfId="0" applyNumberFormat="1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 quotePrefix="1">
      <alignment horizontal="center" wrapText="1"/>
    </xf>
    <xf numFmtId="3" fontId="5" fillId="33" borderId="10" xfId="0" applyNumberFormat="1" applyFont="1" applyFill="1" applyBorder="1" applyAlignment="1" quotePrefix="1">
      <alignment horizontal="center" wrapText="1"/>
    </xf>
    <xf numFmtId="164" fontId="5" fillId="33" borderId="10" xfId="0" applyNumberFormat="1" applyFont="1" applyFill="1" applyBorder="1" applyAlignment="1" quotePrefix="1">
      <alignment horizontal="center"/>
    </xf>
    <xf numFmtId="164" fontId="5" fillId="33" borderId="14" xfId="0" applyNumberFormat="1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3" fontId="5" fillId="35" borderId="12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5" borderId="1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 horizontal="center" wrapText="1"/>
    </xf>
    <xf numFmtId="3" fontId="5" fillId="36" borderId="11" xfId="0" applyNumberFormat="1" applyFont="1" applyFill="1" applyBorder="1" applyAlignment="1">
      <alignment horizontal="center" wrapText="1"/>
    </xf>
    <xf numFmtId="3" fontId="5" fillId="36" borderId="12" xfId="0" applyNumberFormat="1" applyFont="1" applyFill="1" applyBorder="1" applyAlignment="1">
      <alignment horizontal="center" wrapText="1"/>
    </xf>
    <xf numFmtId="3" fontId="5" fillId="35" borderId="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horizontal="center" vertical="top"/>
    </xf>
    <xf numFmtId="0" fontId="9" fillId="35" borderId="0" xfId="0" applyFont="1" applyFill="1" applyBorder="1" applyAlignment="1">
      <alignment horizontal="left" wrapText="1"/>
    </xf>
    <xf numFmtId="0" fontId="9" fillId="35" borderId="0" xfId="0" applyFont="1" applyFill="1" applyAlignment="1">
      <alignment horizontal="center" vertical="top" wrapText="1"/>
    </xf>
    <xf numFmtId="0" fontId="5" fillId="35" borderId="0" xfId="0" applyFont="1" applyFill="1" applyAlignment="1">
      <alignment horizontal="center" vertical="top" wrapText="1"/>
    </xf>
    <xf numFmtId="0" fontId="4" fillId="35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6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9" fillId="35" borderId="20" xfId="0" applyFont="1" applyFill="1" applyBorder="1" applyAlignment="1">
      <alignment horizontal="left"/>
    </xf>
    <xf numFmtId="0" fontId="9" fillId="35" borderId="0" xfId="0" applyFont="1" applyFill="1" applyAlignment="1">
      <alignment horizontal="left"/>
    </xf>
    <xf numFmtId="0" fontId="9" fillId="35" borderId="0" xfId="0" applyFont="1" applyFill="1" applyBorder="1" applyAlignment="1">
      <alignment horizontal="left"/>
    </xf>
    <xf numFmtId="0" fontId="2" fillId="37" borderId="2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wrapText="1"/>
    </xf>
    <xf numFmtId="0" fontId="9" fillId="35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85">
      <selection activeCell="A107" sqref="A107:IV107"/>
    </sheetView>
  </sheetViews>
  <sheetFormatPr defaultColWidth="9.140625" defaultRowHeight="15"/>
  <cols>
    <col min="1" max="1" width="28.57421875" style="9" customWidth="1"/>
    <col min="2" max="11" width="7.140625" style="9" customWidth="1"/>
    <col min="12" max="16384" width="9.140625" style="9" customWidth="1"/>
  </cols>
  <sheetData>
    <row r="1" spans="1:12" s="2" customFormat="1" ht="18.7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"/>
    </row>
    <row r="2" spans="1:12" s="6" customFormat="1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3.5" customHeight="1">
      <c r="A3" s="95"/>
      <c r="B3" s="7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2009</v>
      </c>
      <c r="H3" s="7">
        <v>2010</v>
      </c>
      <c r="I3" s="7">
        <v>2011</v>
      </c>
      <c r="J3" s="7">
        <v>2012</v>
      </c>
      <c r="K3" s="7">
        <v>2013</v>
      </c>
      <c r="L3" s="8"/>
    </row>
    <row r="4" spans="1:12" ht="10.5" customHeight="1">
      <c r="A4" s="95"/>
      <c r="B4" s="7" t="s">
        <v>1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8"/>
    </row>
    <row r="5" spans="1:12" ht="10.5" customHeight="1">
      <c r="A5" s="96" t="s">
        <v>3</v>
      </c>
      <c r="B5" s="10"/>
      <c r="C5" s="10"/>
      <c r="D5" s="11"/>
      <c r="E5" s="12"/>
      <c r="F5" s="13"/>
      <c r="G5" s="14"/>
      <c r="H5" s="15"/>
      <c r="I5" s="15"/>
      <c r="J5" s="15"/>
      <c r="K5" s="15"/>
      <c r="L5" s="8"/>
    </row>
    <row r="6" spans="1:12" ht="10.5" customHeight="1">
      <c r="A6" s="95"/>
      <c r="B6" s="16"/>
      <c r="C6" s="16"/>
      <c r="D6" s="17"/>
      <c r="E6" s="18"/>
      <c r="F6" s="19"/>
      <c r="G6" s="20"/>
      <c r="H6" s="21"/>
      <c r="I6" s="21"/>
      <c r="J6" s="21"/>
      <c r="K6" s="21"/>
      <c r="L6" s="8"/>
    </row>
    <row r="7" spans="1:12" s="29" customFormat="1" ht="13.5" customHeight="1">
      <c r="A7" s="97" t="s">
        <v>4</v>
      </c>
      <c r="B7" s="22">
        <v>147</v>
      </c>
      <c r="C7" s="22">
        <v>134</v>
      </c>
      <c r="D7" s="23">
        <v>134</v>
      </c>
      <c r="E7" s="24">
        <f>E8+E9+E10</f>
        <v>129</v>
      </c>
      <c r="F7" s="25">
        <f>F8+F9+F10</f>
        <v>146</v>
      </c>
      <c r="G7" s="26">
        <v>1.924335646026967</v>
      </c>
      <c r="H7" s="27">
        <f>+C7/C$270*100</f>
        <v>1.725025746652935</v>
      </c>
      <c r="I7" s="27">
        <f>+D7/D$270*100</f>
        <v>1.6526887025160337</v>
      </c>
      <c r="J7" s="27">
        <f>+E7/E$270*100</f>
        <v>1.5587240212663123</v>
      </c>
      <c r="K7" s="27">
        <f>+F7/F$270*100</f>
        <v>1.6422947131608547</v>
      </c>
      <c r="L7" s="28"/>
    </row>
    <row r="8" spans="1:12" ht="10.5" customHeight="1">
      <c r="A8" s="40" t="s">
        <v>5</v>
      </c>
      <c r="B8" s="30">
        <v>145</v>
      </c>
      <c r="C8" s="30">
        <v>131</v>
      </c>
      <c r="D8" s="31">
        <v>128</v>
      </c>
      <c r="E8" s="32">
        <v>123</v>
      </c>
      <c r="F8" s="33">
        <v>145</v>
      </c>
      <c r="G8" s="34">
        <v>1.8981542086660559</v>
      </c>
      <c r="H8" s="35">
        <f>+C8/C$270*100</f>
        <v>1.6864057672502577</v>
      </c>
      <c r="I8" s="35">
        <f>+D8/D$270*100</f>
        <v>1.5786877158362114</v>
      </c>
      <c r="J8" s="35">
        <f>+E8/E$270*100</f>
        <v>1.486225229579507</v>
      </c>
      <c r="K8" s="35">
        <f>+F8/F$270*100</f>
        <v>1.6310461192350956</v>
      </c>
      <c r="L8" s="8"/>
    </row>
    <row r="9" spans="1:12" ht="10.5" customHeight="1">
      <c r="A9" s="40" t="s">
        <v>6</v>
      </c>
      <c r="B9" s="36" t="s">
        <v>7</v>
      </c>
      <c r="C9" s="36" t="s">
        <v>7</v>
      </c>
      <c r="D9" s="36" t="s">
        <v>7</v>
      </c>
      <c r="E9" s="32">
        <v>2</v>
      </c>
      <c r="F9" s="33">
        <v>0</v>
      </c>
      <c r="G9" s="34" t="s">
        <v>7</v>
      </c>
      <c r="H9" s="35" t="s">
        <v>7</v>
      </c>
      <c r="I9" s="35" t="s">
        <v>7</v>
      </c>
      <c r="J9" s="35">
        <f>+E9/E$270*100</f>
        <v>0.02416626389560174</v>
      </c>
      <c r="K9" s="35">
        <f>+F9/F$270*100</f>
        <v>0</v>
      </c>
      <c r="L9" s="8"/>
    </row>
    <row r="10" spans="1:12" ht="10.5" customHeight="1">
      <c r="A10" s="40" t="s">
        <v>8</v>
      </c>
      <c r="B10" s="30">
        <v>2</v>
      </c>
      <c r="C10" s="30">
        <v>3</v>
      </c>
      <c r="D10" s="31">
        <v>6</v>
      </c>
      <c r="E10" s="32">
        <v>4</v>
      </c>
      <c r="F10" s="33">
        <v>1</v>
      </c>
      <c r="G10" s="34">
        <v>0.026181437360911112</v>
      </c>
      <c r="H10" s="35">
        <f>+C10/C$270*100</f>
        <v>0.038619979402677654</v>
      </c>
      <c r="I10" s="35">
        <f>+D10/D$270*100</f>
        <v>0.0740009866798224</v>
      </c>
      <c r="J10" s="35">
        <f>+E10/E$270*100</f>
        <v>0.04833252779120348</v>
      </c>
      <c r="K10" s="35">
        <f>+F10/F$270*100</f>
        <v>0.01124859392575928</v>
      </c>
      <c r="L10" s="8"/>
    </row>
    <row r="11" spans="1:12" ht="10.5" customHeight="1">
      <c r="A11" s="40"/>
      <c r="B11" s="30"/>
      <c r="C11" s="30"/>
      <c r="D11" s="31"/>
      <c r="E11" s="32"/>
      <c r="F11" s="33"/>
      <c r="G11" s="34"/>
      <c r="H11" s="35"/>
      <c r="I11" s="35"/>
      <c r="J11" s="35"/>
      <c r="K11" s="35"/>
      <c r="L11" s="8"/>
    </row>
    <row r="12" spans="1:12" ht="13.5" customHeight="1">
      <c r="A12" s="97" t="s">
        <v>9</v>
      </c>
      <c r="B12" s="22">
        <v>393</v>
      </c>
      <c r="C12" s="22">
        <v>370</v>
      </c>
      <c r="D12" s="23">
        <v>364</v>
      </c>
      <c r="E12" s="24">
        <f>SUM(E13:E22)</f>
        <v>335</v>
      </c>
      <c r="F12" s="24">
        <f>SUM(F13:F22)</f>
        <v>351</v>
      </c>
      <c r="G12" s="37">
        <v>5.144652441419034</v>
      </c>
      <c r="H12" s="27">
        <f>+C12/C$270*100</f>
        <v>4.76313079299691</v>
      </c>
      <c r="I12" s="27">
        <f>+D12/D$270*100</f>
        <v>4.489393191909225</v>
      </c>
      <c r="J12" s="27">
        <f>+E12/E$270*100</f>
        <v>4.047849202513292</v>
      </c>
      <c r="K12" s="27">
        <f>+F12/F$270*100</f>
        <v>3.948256467941507</v>
      </c>
      <c r="L12" s="8"/>
    </row>
    <row r="13" spans="1:12" ht="10.5" customHeight="1">
      <c r="A13" s="40" t="s">
        <v>10</v>
      </c>
      <c r="B13" s="30">
        <v>104</v>
      </c>
      <c r="C13" s="30">
        <v>92</v>
      </c>
      <c r="D13" s="31">
        <v>88</v>
      </c>
      <c r="E13" s="32">
        <v>53</v>
      </c>
      <c r="F13" s="33">
        <v>25</v>
      </c>
      <c r="G13" s="38">
        <v>1.3614347427673779</v>
      </c>
      <c r="H13" s="35">
        <f>+C13/C$270*100</f>
        <v>1.184346035015448</v>
      </c>
      <c r="I13" s="35">
        <f>+D13/D$270*100</f>
        <v>1.0853478046373952</v>
      </c>
      <c r="J13" s="35">
        <f>+E13/E$270*100</f>
        <v>0.6404059932334462</v>
      </c>
      <c r="K13" s="35">
        <f>+F13/F$270*100</f>
        <v>0.281214848143982</v>
      </c>
      <c r="L13" s="8"/>
    </row>
    <row r="14" spans="1:12" ht="10.5" customHeight="1">
      <c r="A14" s="40" t="s">
        <v>11</v>
      </c>
      <c r="B14" s="30" t="s">
        <v>7</v>
      </c>
      <c r="C14" s="30" t="s">
        <v>7</v>
      </c>
      <c r="D14" s="31" t="s">
        <v>7</v>
      </c>
      <c r="E14" s="32">
        <v>19</v>
      </c>
      <c r="F14" s="33">
        <v>49</v>
      </c>
      <c r="G14" s="38" t="s">
        <v>7</v>
      </c>
      <c r="H14" s="35" t="s">
        <v>7</v>
      </c>
      <c r="I14" s="35" t="s">
        <v>7</v>
      </c>
      <c r="J14" s="35">
        <f>+E14/E$270*100</f>
        <v>0.2295795070082165</v>
      </c>
      <c r="K14" s="35">
        <f>+F14/F$270*100</f>
        <v>0.5511811023622047</v>
      </c>
      <c r="L14" s="8"/>
    </row>
    <row r="15" spans="1:12" ht="10.5" customHeight="1">
      <c r="A15" s="40" t="s">
        <v>12</v>
      </c>
      <c r="B15" s="30" t="s">
        <v>7</v>
      </c>
      <c r="C15" s="30" t="s">
        <v>7</v>
      </c>
      <c r="D15" s="31" t="s">
        <v>7</v>
      </c>
      <c r="E15" s="32">
        <v>3</v>
      </c>
      <c r="F15" s="33">
        <v>1</v>
      </c>
      <c r="G15" s="38" t="s">
        <v>7</v>
      </c>
      <c r="H15" s="35" t="s">
        <v>7</v>
      </c>
      <c r="I15" s="35" t="s">
        <v>7</v>
      </c>
      <c r="J15" s="35">
        <f>+E15/E$270*100</f>
        <v>0.03624939584340261</v>
      </c>
      <c r="K15" s="35" t="s">
        <v>7</v>
      </c>
      <c r="L15" s="8"/>
    </row>
    <row r="16" spans="1:12" ht="10.5" customHeight="1">
      <c r="A16" s="40" t="s">
        <v>13</v>
      </c>
      <c r="B16" s="30">
        <v>148</v>
      </c>
      <c r="C16" s="30">
        <v>146</v>
      </c>
      <c r="D16" s="31">
        <v>141</v>
      </c>
      <c r="E16" s="32">
        <v>134</v>
      </c>
      <c r="F16" s="33">
        <v>157</v>
      </c>
      <c r="G16" s="38">
        <v>1.9374263647074224</v>
      </c>
      <c r="H16" s="35">
        <f>+C16/C$270*100</f>
        <v>1.8795056642636458</v>
      </c>
      <c r="I16" s="35">
        <f>+D16/D$270*100</f>
        <v>1.7390231869758264</v>
      </c>
      <c r="J16" s="35">
        <f>+E16/E$270*100</f>
        <v>1.6191396810053167</v>
      </c>
      <c r="K16" s="35">
        <f>+F16/F$270*100</f>
        <v>1.766029246344207</v>
      </c>
      <c r="L16" s="8"/>
    </row>
    <row r="17" spans="1:12" ht="10.5" customHeight="1">
      <c r="A17" s="40" t="s">
        <v>14</v>
      </c>
      <c r="B17" s="30" t="s">
        <v>7</v>
      </c>
      <c r="C17" s="30" t="s">
        <v>7</v>
      </c>
      <c r="D17" s="31" t="s">
        <v>7</v>
      </c>
      <c r="E17" s="32">
        <v>1</v>
      </c>
      <c r="F17" s="33">
        <v>1</v>
      </c>
      <c r="G17" s="38" t="s">
        <v>7</v>
      </c>
      <c r="H17" s="35" t="s">
        <v>7</v>
      </c>
      <c r="I17" s="35" t="s">
        <v>7</v>
      </c>
      <c r="J17" s="35">
        <f>+E17/E$270*100</f>
        <v>0.01208313194780087</v>
      </c>
      <c r="K17" s="35">
        <f>+F17/F$270*100</f>
        <v>0.01124859392575928</v>
      </c>
      <c r="L17" s="8"/>
    </row>
    <row r="18" spans="1:12" ht="10.5" customHeight="1">
      <c r="A18" s="40" t="s">
        <v>15</v>
      </c>
      <c r="B18" s="30">
        <v>108</v>
      </c>
      <c r="C18" s="30">
        <v>108</v>
      </c>
      <c r="D18" s="31">
        <v>102</v>
      </c>
      <c r="E18" s="32">
        <v>93</v>
      </c>
      <c r="F18" s="33">
        <v>103</v>
      </c>
      <c r="G18" s="38">
        <v>1.4137976174892002</v>
      </c>
      <c r="H18" s="35">
        <f>+C18/C$270*100</f>
        <v>1.3903192584963955</v>
      </c>
      <c r="I18" s="35">
        <f>+D18/D$270*100</f>
        <v>1.2580167735569807</v>
      </c>
      <c r="J18" s="35">
        <f>+E18/E$270*100</f>
        <v>1.123731271145481</v>
      </c>
      <c r="K18" s="35">
        <f>+F18/F$270*100</f>
        <v>1.158605174353206</v>
      </c>
      <c r="L18" s="8"/>
    </row>
    <row r="19" spans="1:12" ht="10.5" customHeight="1">
      <c r="A19" s="40" t="s">
        <v>16</v>
      </c>
      <c r="B19" s="30" t="s">
        <v>7</v>
      </c>
      <c r="C19" s="30" t="s">
        <v>7</v>
      </c>
      <c r="D19" s="31" t="s">
        <v>7</v>
      </c>
      <c r="E19" s="32">
        <v>1</v>
      </c>
      <c r="F19" s="33" t="s">
        <v>7</v>
      </c>
      <c r="G19" s="38" t="s">
        <v>7</v>
      </c>
      <c r="H19" s="35" t="s">
        <v>7</v>
      </c>
      <c r="I19" s="35" t="s">
        <v>7</v>
      </c>
      <c r="J19" s="35">
        <f>+E19/E$270*100</f>
        <v>0.01208313194780087</v>
      </c>
      <c r="K19" s="35" t="s">
        <v>7</v>
      </c>
      <c r="L19" s="8"/>
    </row>
    <row r="20" spans="1:12" ht="10.5" customHeight="1">
      <c r="A20" s="40" t="s">
        <v>17</v>
      </c>
      <c r="B20" s="30">
        <v>20</v>
      </c>
      <c r="C20" s="30">
        <v>13</v>
      </c>
      <c r="D20" s="31">
        <v>17</v>
      </c>
      <c r="E20" s="32">
        <v>15</v>
      </c>
      <c r="F20" s="33">
        <v>5</v>
      </c>
      <c r="G20" s="38">
        <v>0.26181437360911114</v>
      </c>
      <c r="H20" s="35">
        <f>+C20/C$270*100</f>
        <v>0.16735324407826982</v>
      </c>
      <c r="I20" s="35">
        <f>+D20/D$270*100</f>
        <v>0.20966946225949679</v>
      </c>
      <c r="J20" s="35">
        <f>+E20/E$270*100</f>
        <v>0.18124697921701305</v>
      </c>
      <c r="K20" s="35">
        <f>+F20/F$270*100</f>
        <v>0.05624296962879641</v>
      </c>
      <c r="L20" s="8"/>
    </row>
    <row r="21" spans="1:12" ht="10.5" customHeight="1">
      <c r="A21" s="40" t="s">
        <v>18</v>
      </c>
      <c r="B21" s="30">
        <v>13</v>
      </c>
      <c r="C21" s="30">
        <v>11</v>
      </c>
      <c r="D21" s="31">
        <v>16</v>
      </c>
      <c r="E21" s="32">
        <v>15</v>
      </c>
      <c r="F21" s="33">
        <v>9</v>
      </c>
      <c r="G21" s="38">
        <v>0.17017934284592223</v>
      </c>
      <c r="H21" s="35">
        <f>+C21/C$270*100</f>
        <v>0.14160659114315138</v>
      </c>
      <c r="I21" s="35">
        <f>+D21/D$270*100</f>
        <v>0.19733596447952642</v>
      </c>
      <c r="J21" s="35">
        <f>+E21/E$270*100</f>
        <v>0.18124697921701305</v>
      </c>
      <c r="K21" s="35">
        <f>+F21/F$270*100</f>
        <v>0.10123734533183351</v>
      </c>
      <c r="L21" s="8"/>
    </row>
    <row r="22" spans="1:12" ht="10.5" customHeight="1">
      <c r="A22" s="40" t="s">
        <v>19</v>
      </c>
      <c r="B22" s="30" t="s">
        <v>7</v>
      </c>
      <c r="C22" s="30" t="s">
        <v>7</v>
      </c>
      <c r="D22" s="31" t="s">
        <v>7</v>
      </c>
      <c r="E22" s="32">
        <v>1</v>
      </c>
      <c r="F22" s="32">
        <v>1</v>
      </c>
      <c r="G22" s="38" t="s">
        <v>7</v>
      </c>
      <c r="H22" s="35" t="s">
        <v>7</v>
      </c>
      <c r="I22" s="35" t="s">
        <v>7</v>
      </c>
      <c r="J22" s="35">
        <f>+E22/E$270*100</f>
        <v>0.01208313194780087</v>
      </c>
      <c r="K22" s="35">
        <f>+F22/F$270*100</f>
        <v>0.01124859392575928</v>
      </c>
      <c r="L22" s="8"/>
    </row>
    <row r="23" spans="1:12" ht="10.5" customHeight="1">
      <c r="A23" s="40"/>
      <c r="B23" s="30"/>
      <c r="C23" s="30"/>
      <c r="D23" s="31"/>
      <c r="E23" s="32"/>
      <c r="F23" s="32"/>
      <c r="G23" s="38"/>
      <c r="H23" s="35"/>
      <c r="I23" s="35"/>
      <c r="J23" s="35"/>
      <c r="K23" s="35"/>
      <c r="L23" s="8"/>
    </row>
    <row r="24" spans="1:12" s="29" customFormat="1" ht="13.5" customHeight="1">
      <c r="A24" s="97" t="s">
        <v>20</v>
      </c>
      <c r="B24" s="22">
        <v>286</v>
      </c>
      <c r="C24" s="22">
        <v>344</v>
      </c>
      <c r="D24" s="23">
        <v>344</v>
      </c>
      <c r="E24" s="24">
        <v>397</v>
      </c>
      <c r="F24" s="24">
        <f>SUM(F25:F35)</f>
        <v>458</v>
      </c>
      <c r="G24" s="37">
        <v>3.848671292053934</v>
      </c>
      <c r="H24" s="27">
        <f>+C24/C$270*100</f>
        <v>4.42842430484037</v>
      </c>
      <c r="I24" s="27">
        <f>+D24/D$270*100</f>
        <v>4.242723236309817</v>
      </c>
      <c r="J24" s="27">
        <f>+E24/E$270*100</f>
        <v>4.797003383276945</v>
      </c>
      <c r="K24" s="27">
        <f>+F24/F$270*100</f>
        <v>5.15185601799775</v>
      </c>
      <c r="L24" s="28"/>
    </row>
    <row r="25" spans="1:12" ht="11.25" customHeight="1">
      <c r="A25" s="40" t="s">
        <v>21</v>
      </c>
      <c r="B25" s="30">
        <v>0</v>
      </c>
      <c r="C25" s="30">
        <v>0</v>
      </c>
      <c r="D25" s="31">
        <v>3</v>
      </c>
      <c r="E25" s="32">
        <v>0</v>
      </c>
      <c r="F25" s="33">
        <v>1</v>
      </c>
      <c r="G25" s="34">
        <v>0</v>
      </c>
      <c r="H25" s="35">
        <f>+C25/C$270*100</f>
        <v>0</v>
      </c>
      <c r="I25" s="35">
        <f>+D25/D$270*100</f>
        <v>0.0370004933399112</v>
      </c>
      <c r="J25" s="35">
        <f>+E25/E$270*100</f>
        <v>0</v>
      </c>
      <c r="K25" s="35">
        <f>+F25/F$270*100</f>
        <v>0.01124859392575928</v>
      </c>
      <c r="L25" s="8"/>
    </row>
    <row r="26" spans="1:12" ht="10.5" customHeight="1">
      <c r="A26" s="40" t="s">
        <v>22</v>
      </c>
      <c r="B26" s="30">
        <v>281</v>
      </c>
      <c r="C26" s="30">
        <v>326</v>
      </c>
      <c r="D26" s="31">
        <v>324</v>
      </c>
      <c r="E26" s="32">
        <v>350</v>
      </c>
      <c r="F26" s="33">
        <v>450</v>
      </c>
      <c r="G26" s="34">
        <v>3.678491949208011</v>
      </c>
      <c r="H26" s="35">
        <f>+C26/C$270*100</f>
        <v>4.1967044284243045</v>
      </c>
      <c r="I26" s="35">
        <f>+D26/D$270*100</f>
        <v>3.996053280710409</v>
      </c>
      <c r="J26" s="35">
        <f>+E26/E$270*100</f>
        <v>4.229096181730305</v>
      </c>
      <c r="K26" s="35">
        <f>+F26/F$270*100</f>
        <v>5.061867266591676</v>
      </c>
      <c r="L26" s="8"/>
    </row>
    <row r="27" spans="1:12" ht="10.5" customHeight="1">
      <c r="A27" s="40" t="s">
        <v>23</v>
      </c>
      <c r="B27" s="36" t="s">
        <v>7</v>
      </c>
      <c r="C27" s="36">
        <v>8</v>
      </c>
      <c r="D27" s="39">
        <v>12</v>
      </c>
      <c r="E27" s="32">
        <v>21</v>
      </c>
      <c r="F27" s="33">
        <v>0</v>
      </c>
      <c r="G27" s="36" t="s">
        <v>7</v>
      </c>
      <c r="H27" s="35">
        <f>+C27/C$270*100</f>
        <v>0.10298661174047373</v>
      </c>
      <c r="I27" s="35">
        <f>+D27/D$270*100</f>
        <v>0.1480019733596448</v>
      </c>
      <c r="J27" s="35">
        <f>+E27/E$270*100</f>
        <v>0.2537457709038183</v>
      </c>
      <c r="K27" s="35">
        <f>+F27/F$270*100</f>
        <v>0</v>
      </c>
      <c r="L27" s="8"/>
    </row>
    <row r="28" spans="1:12" ht="11.25" customHeight="1">
      <c r="A28" s="40" t="s">
        <v>24</v>
      </c>
      <c r="B28" s="36" t="s">
        <v>7</v>
      </c>
      <c r="C28" s="36">
        <v>4</v>
      </c>
      <c r="D28" s="39">
        <v>4</v>
      </c>
      <c r="E28" s="32">
        <v>11</v>
      </c>
      <c r="F28" s="33">
        <v>0</v>
      </c>
      <c r="G28" s="36" t="s">
        <v>7</v>
      </c>
      <c r="H28" s="35">
        <f>+C28/C$270*100</f>
        <v>0.051493305870236865</v>
      </c>
      <c r="I28" s="35">
        <f>+D28/D$270*100</f>
        <v>0.049333991119881605</v>
      </c>
      <c r="J28" s="35">
        <f>+E28/E$270*100</f>
        <v>0.13291445142580957</v>
      </c>
      <c r="K28" s="35">
        <f>+F28/F$270*100</f>
        <v>0</v>
      </c>
      <c r="L28" s="8"/>
    </row>
    <row r="29" spans="1:12" ht="11.25" customHeight="1">
      <c r="A29" s="40" t="s">
        <v>25</v>
      </c>
      <c r="B29" s="36" t="s">
        <v>7</v>
      </c>
      <c r="C29" s="30">
        <v>2</v>
      </c>
      <c r="D29" s="31">
        <v>0</v>
      </c>
      <c r="E29" s="32">
        <v>0</v>
      </c>
      <c r="F29" s="33">
        <v>0</v>
      </c>
      <c r="G29" s="34">
        <v>0.026181437360911112</v>
      </c>
      <c r="H29" s="35">
        <f>+C29/C$270*100</f>
        <v>0.025746652935118432</v>
      </c>
      <c r="I29" s="35">
        <f>+D29/D$270*100</f>
        <v>0</v>
      </c>
      <c r="J29" s="35">
        <f>+E29/E$270*100</f>
        <v>0</v>
      </c>
      <c r="K29" s="35">
        <f>+F29/F$270*100</f>
        <v>0</v>
      </c>
      <c r="L29" s="8"/>
    </row>
    <row r="30" spans="1:12" ht="11.25" customHeight="1">
      <c r="A30" s="40" t="s">
        <v>26</v>
      </c>
      <c r="B30" s="30" t="s">
        <v>7</v>
      </c>
      <c r="C30" s="30" t="s">
        <v>7</v>
      </c>
      <c r="D30" s="31" t="s">
        <v>7</v>
      </c>
      <c r="E30" s="32">
        <v>12</v>
      </c>
      <c r="F30" s="33">
        <v>7</v>
      </c>
      <c r="G30" s="34" t="s">
        <v>7</v>
      </c>
      <c r="H30" s="35" t="s">
        <v>7</v>
      </c>
      <c r="I30" s="35" t="s">
        <v>7</v>
      </c>
      <c r="J30" s="35">
        <f>+E30/E$270*100</f>
        <v>0.14499758337361043</v>
      </c>
      <c r="K30" s="35">
        <f>+F30/F$270*100</f>
        <v>0.07874015748031496</v>
      </c>
      <c r="L30" s="8"/>
    </row>
    <row r="31" spans="1:12" ht="11.25" customHeight="1">
      <c r="A31" s="40" t="s">
        <v>27</v>
      </c>
      <c r="B31" s="30" t="s">
        <v>7</v>
      </c>
      <c r="C31" s="30" t="s">
        <v>7</v>
      </c>
      <c r="D31" s="31" t="s">
        <v>7</v>
      </c>
      <c r="E31" s="32">
        <v>2</v>
      </c>
      <c r="F31" s="33">
        <v>0</v>
      </c>
      <c r="G31" s="34" t="s">
        <v>7</v>
      </c>
      <c r="H31" s="35" t="s">
        <v>7</v>
      </c>
      <c r="I31" s="35" t="s">
        <v>7</v>
      </c>
      <c r="J31" s="35">
        <f>+E31/E$270*100</f>
        <v>0.02416626389560174</v>
      </c>
      <c r="K31" s="35">
        <f>+F31/F$270*100</f>
        <v>0</v>
      </c>
      <c r="L31" s="8"/>
    </row>
    <row r="32" spans="1:12" ht="10.5" customHeight="1">
      <c r="A32" s="40" t="s">
        <v>28</v>
      </c>
      <c r="B32" s="30">
        <v>1</v>
      </c>
      <c r="C32" s="30">
        <v>1</v>
      </c>
      <c r="D32" s="31">
        <v>0</v>
      </c>
      <c r="E32" s="32">
        <v>1</v>
      </c>
      <c r="F32" s="33">
        <v>0</v>
      </c>
      <c r="G32" s="34">
        <v>0.013090718680455556</v>
      </c>
      <c r="H32" s="35">
        <f>+C32/C$270*100</f>
        <v>0.012873326467559216</v>
      </c>
      <c r="I32" s="35">
        <f>+D32/D$270*100</f>
        <v>0</v>
      </c>
      <c r="J32" s="35">
        <f>+E32/E$270*100</f>
        <v>0.01208313194780087</v>
      </c>
      <c r="K32" s="35">
        <f>+F32/F$270*100</f>
        <v>0</v>
      </c>
      <c r="L32" s="8"/>
    </row>
    <row r="33" spans="1:12" ht="10.5" customHeight="1">
      <c r="A33" s="40" t="s">
        <v>29</v>
      </c>
      <c r="B33" s="30">
        <v>0</v>
      </c>
      <c r="C33" s="30">
        <v>1</v>
      </c>
      <c r="D33" s="31">
        <v>1</v>
      </c>
      <c r="E33" s="32">
        <v>0</v>
      </c>
      <c r="F33" s="33">
        <v>0</v>
      </c>
      <c r="G33" s="34">
        <v>0</v>
      </c>
      <c r="H33" s="35">
        <f>+C33/C$270*100</f>
        <v>0.012873326467559216</v>
      </c>
      <c r="I33" s="35">
        <f>+D33/D$270*100</f>
        <v>0.012333497779970401</v>
      </c>
      <c r="J33" s="35">
        <f>+E33/E$270*100</f>
        <v>0</v>
      </c>
      <c r="K33" s="35">
        <f>+F33/F$270*100</f>
        <v>0</v>
      </c>
      <c r="L33" s="8"/>
    </row>
    <row r="34" spans="1:12" ht="10.5" customHeight="1">
      <c r="A34" s="40" t="s">
        <v>30</v>
      </c>
      <c r="B34" s="30">
        <v>3</v>
      </c>
      <c r="C34" s="30">
        <v>2</v>
      </c>
      <c r="D34" s="31">
        <v>0</v>
      </c>
      <c r="E34" s="32">
        <v>0</v>
      </c>
      <c r="F34" s="33">
        <v>0</v>
      </c>
      <c r="G34" s="34">
        <v>0.03927215604136667</v>
      </c>
      <c r="H34" s="35">
        <f>+C34/C$270*100</f>
        <v>0.025746652935118432</v>
      </c>
      <c r="I34" s="35">
        <f>+D34/D$270*100</f>
        <v>0</v>
      </c>
      <c r="J34" s="35">
        <f>+E34/E$270*100</f>
        <v>0</v>
      </c>
      <c r="K34" s="35">
        <f>+F34/F$270*100</f>
        <v>0</v>
      </c>
      <c r="L34" s="8"/>
    </row>
    <row r="35" spans="1:12" ht="13.5" customHeight="1">
      <c r="A35" s="40" t="s">
        <v>31</v>
      </c>
      <c r="B35" s="30">
        <v>1</v>
      </c>
      <c r="C35" s="30">
        <v>0</v>
      </c>
      <c r="D35" s="31">
        <v>0</v>
      </c>
      <c r="E35" s="32">
        <v>0</v>
      </c>
      <c r="F35" s="33">
        <v>0</v>
      </c>
      <c r="G35" s="34">
        <v>0.013090718680455556</v>
      </c>
      <c r="H35" s="35">
        <f>+C35/C$270*100</f>
        <v>0</v>
      </c>
      <c r="I35" s="35">
        <f>+D35/D$270*100</f>
        <v>0</v>
      </c>
      <c r="J35" s="35">
        <f>+E35/E$270*100</f>
        <v>0</v>
      </c>
      <c r="K35" s="35">
        <f>+F35/F$270*100</f>
        <v>0</v>
      </c>
      <c r="L35" s="8"/>
    </row>
    <row r="36" spans="1:12" ht="10.5" customHeight="1">
      <c r="A36" s="40"/>
      <c r="B36" s="30"/>
      <c r="C36" s="30"/>
      <c r="D36" s="31"/>
      <c r="E36" s="32"/>
      <c r="F36" s="33"/>
      <c r="G36" s="34"/>
      <c r="H36" s="35"/>
      <c r="I36" s="35"/>
      <c r="J36" s="35"/>
      <c r="K36" s="35"/>
      <c r="L36" s="8"/>
    </row>
    <row r="37" spans="1:12" ht="12" customHeight="1">
      <c r="A37" s="97" t="s">
        <v>32</v>
      </c>
      <c r="B37" s="22">
        <v>53</v>
      </c>
      <c r="C37" s="22">
        <v>42</v>
      </c>
      <c r="D37" s="23">
        <v>43</v>
      </c>
      <c r="E37" s="24">
        <v>48</v>
      </c>
      <c r="F37" s="24">
        <f>SUM(F38:F40)</f>
        <v>49</v>
      </c>
      <c r="G37" s="26">
        <v>0.6938080900641446</v>
      </c>
      <c r="H37" s="27">
        <f>+C37/C$270*100</f>
        <v>0.5406797116374871</v>
      </c>
      <c r="I37" s="27">
        <f>+D37/D$270*100</f>
        <v>0.5303404045387271</v>
      </c>
      <c r="J37" s="27">
        <f>+E37/E$270*100</f>
        <v>0.5799903334944417</v>
      </c>
      <c r="K37" s="27">
        <f>+F37/F$270*100</f>
        <v>0.5511811023622047</v>
      </c>
      <c r="L37" s="8"/>
    </row>
    <row r="38" spans="1:12" ht="10.5" customHeight="1">
      <c r="A38" s="40" t="s">
        <v>33</v>
      </c>
      <c r="B38" s="30">
        <v>9</v>
      </c>
      <c r="C38" s="30">
        <v>9</v>
      </c>
      <c r="D38" s="31">
        <v>7</v>
      </c>
      <c r="E38" s="32">
        <v>6</v>
      </c>
      <c r="F38" s="33">
        <v>2</v>
      </c>
      <c r="G38" s="34">
        <v>0.11781646812410003</v>
      </c>
      <c r="H38" s="35">
        <f>+C38/C$270*100</f>
        <v>0.11585993820803296</v>
      </c>
      <c r="I38" s="35">
        <f>+D38/D$270*100</f>
        <v>0.0863344844597928</v>
      </c>
      <c r="J38" s="35">
        <f>+E38/E$270*100</f>
        <v>0.07249879168680522</v>
      </c>
      <c r="K38" s="35">
        <f>+F38/F$270*100</f>
        <v>0.02249718785151856</v>
      </c>
      <c r="L38" s="8"/>
    </row>
    <row r="39" spans="1:12" ht="13.5" customHeight="1">
      <c r="A39" s="40" t="s">
        <v>34</v>
      </c>
      <c r="B39" s="30">
        <v>44</v>
      </c>
      <c r="C39" s="30">
        <v>33</v>
      </c>
      <c r="D39" s="31">
        <v>36</v>
      </c>
      <c r="E39" s="32">
        <v>40</v>
      </c>
      <c r="F39" s="33">
        <v>47</v>
      </c>
      <c r="G39" s="38">
        <v>0.5759916219400445</v>
      </c>
      <c r="H39" s="35">
        <f>+C39/C$270*100</f>
        <v>0.42481977342945415</v>
      </c>
      <c r="I39" s="35">
        <f>+D39/D$270*100</f>
        <v>0.4440059200789344</v>
      </c>
      <c r="J39" s="35">
        <f>+E39/E$270*100</f>
        <v>0.4833252779120348</v>
      </c>
      <c r="K39" s="35">
        <f>+F39/F$270*100</f>
        <v>0.5286839145106862</v>
      </c>
      <c r="L39" s="8"/>
    </row>
    <row r="40" spans="1:12" ht="13.5" customHeight="1">
      <c r="A40" s="40" t="s">
        <v>35</v>
      </c>
      <c r="B40" s="30" t="s">
        <v>7</v>
      </c>
      <c r="C40" s="30" t="s">
        <v>7</v>
      </c>
      <c r="D40" s="31" t="s">
        <v>7</v>
      </c>
      <c r="E40" s="32">
        <v>2</v>
      </c>
      <c r="F40" s="32" t="s">
        <v>7</v>
      </c>
      <c r="G40" s="38" t="s">
        <v>7</v>
      </c>
      <c r="H40" s="35" t="s">
        <v>7</v>
      </c>
      <c r="I40" s="35" t="s">
        <v>7</v>
      </c>
      <c r="J40" s="35">
        <f>+E40/E$270*100</f>
        <v>0.02416626389560174</v>
      </c>
      <c r="K40" s="32" t="s">
        <v>7</v>
      </c>
      <c r="L40" s="8"/>
    </row>
    <row r="41" spans="1:12" ht="10.5" customHeight="1">
      <c r="A41" s="40"/>
      <c r="B41" s="30"/>
      <c r="C41" s="30"/>
      <c r="D41" s="31"/>
      <c r="E41" s="32"/>
      <c r="F41" s="33"/>
      <c r="G41" s="38"/>
      <c r="H41" s="35"/>
      <c r="I41" s="35"/>
      <c r="J41" s="35"/>
      <c r="K41" s="35"/>
      <c r="L41" s="8"/>
    </row>
    <row r="42" spans="1:12" ht="13.5" customHeight="1">
      <c r="A42" s="97" t="s">
        <v>36</v>
      </c>
      <c r="B42" s="22">
        <v>244</v>
      </c>
      <c r="C42" s="22">
        <v>246</v>
      </c>
      <c r="D42" s="23">
        <v>265</v>
      </c>
      <c r="E42" s="24">
        <v>312</v>
      </c>
      <c r="F42" s="24">
        <f>SUM(F43:F49)</f>
        <v>449</v>
      </c>
      <c r="G42" s="37">
        <v>3.220316795392067</v>
      </c>
      <c r="H42" s="27">
        <f>+C42/C$270*100</f>
        <v>3.1668383110195673</v>
      </c>
      <c r="I42" s="27">
        <f>+D42/D$270*100</f>
        <v>3.2683769116921555</v>
      </c>
      <c r="J42" s="27">
        <f>+E42/E$270*100</f>
        <v>3.7699371677138718</v>
      </c>
      <c r="K42" s="27">
        <f>+F42/F$270*100</f>
        <v>5.050618672665917</v>
      </c>
      <c r="L42" s="8"/>
    </row>
    <row r="43" spans="1:12" ht="10.5" customHeight="1">
      <c r="A43" s="40" t="s">
        <v>37</v>
      </c>
      <c r="B43" s="30">
        <v>22</v>
      </c>
      <c r="C43" s="30">
        <v>23</v>
      </c>
      <c r="D43" s="31">
        <v>20</v>
      </c>
      <c r="E43" s="32">
        <v>26</v>
      </c>
      <c r="F43" s="33">
        <v>31</v>
      </c>
      <c r="G43" s="34">
        <v>0.28799581097002225</v>
      </c>
      <c r="H43" s="35">
        <f>+C43/C$270*100</f>
        <v>0.296086508753862</v>
      </c>
      <c r="I43" s="35">
        <f>+D43/D$270*100</f>
        <v>0.246669955599408</v>
      </c>
      <c r="J43" s="35">
        <f>+E43/E$270*100</f>
        <v>0.3141614306428226</v>
      </c>
      <c r="K43" s="35">
        <f>+F43/F$270*100</f>
        <v>0.34870641169853767</v>
      </c>
      <c r="L43" s="8"/>
    </row>
    <row r="44" spans="1:12" ht="10.5" customHeight="1">
      <c r="A44" s="40" t="s">
        <v>38</v>
      </c>
      <c r="B44" s="30" t="s">
        <v>7</v>
      </c>
      <c r="C44" s="30" t="s">
        <v>7</v>
      </c>
      <c r="D44" s="31" t="s">
        <v>7</v>
      </c>
      <c r="E44" s="32">
        <v>1</v>
      </c>
      <c r="F44" s="41">
        <v>1</v>
      </c>
      <c r="G44" s="34" t="s">
        <v>7</v>
      </c>
      <c r="H44" s="35" t="s">
        <v>7</v>
      </c>
      <c r="I44" s="35" t="s">
        <v>7</v>
      </c>
      <c r="J44" s="35">
        <f>+E44/E$270*100</f>
        <v>0.01208313194780087</v>
      </c>
      <c r="K44" s="35">
        <f>+F44/F$270*100</f>
        <v>0.01124859392575928</v>
      </c>
      <c r="L44" s="8"/>
    </row>
    <row r="45" spans="1:12" ht="10.5" customHeight="1">
      <c r="A45" s="40" t="s">
        <v>39</v>
      </c>
      <c r="B45" s="30">
        <v>12</v>
      </c>
      <c r="C45" s="30">
        <v>15</v>
      </c>
      <c r="D45" s="31">
        <v>13</v>
      </c>
      <c r="E45" s="32">
        <v>18</v>
      </c>
      <c r="F45" s="41" t="s">
        <v>7</v>
      </c>
      <c r="G45" s="34">
        <v>0.15708862416546668</v>
      </c>
      <c r="H45" s="35">
        <f>+C45/C$270*100</f>
        <v>0.19309989701338826</v>
      </c>
      <c r="I45" s="35">
        <f>+D45/D$270*100</f>
        <v>0.16033547113961522</v>
      </c>
      <c r="J45" s="35">
        <f>+E45/E$270*100</f>
        <v>0.21749637506041566</v>
      </c>
      <c r="K45" s="42" t="s">
        <v>7</v>
      </c>
      <c r="L45" s="8"/>
    </row>
    <row r="46" spans="1:12" ht="10.5" customHeight="1">
      <c r="A46" s="40" t="s">
        <v>40</v>
      </c>
      <c r="B46" s="30" t="s">
        <v>7</v>
      </c>
      <c r="C46" s="30" t="s">
        <v>7</v>
      </c>
      <c r="D46" s="31" t="s">
        <v>7</v>
      </c>
      <c r="E46" s="32">
        <v>1</v>
      </c>
      <c r="F46" s="41" t="s">
        <v>7</v>
      </c>
      <c r="G46" s="34" t="s">
        <v>7</v>
      </c>
      <c r="H46" s="35" t="s">
        <v>7</v>
      </c>
      <c r="I46" s="35" t="s">
        <v>7</v>
      </c>
      <c r="J46" s="35">
        <f>+E46/E$270*100</f>
        <v>0.01208313194780087</v>
      </c>
      <c r="K46" s="42" t="s">
        <v>7</v>
      </c>
      <c r="L46" s="8"/>
    </row>
    <row r="47" spans="1:12" ht="10.5" customHeight="1">
      <c r="A47" s="40" t="s">
        <v>41</v>
      </c>
      <c r="B47" s="30">
        <v>210</v>
      </c>
      <c r="C47" s="30">
        <v>204</v>
      </c>
      <c r="D47" s="31">
        <v>230</v>
      </c>
      <c r="E47" s="32">
        <v>254</v>
      </c>
      <c r="F47" s="33">
        <v>412</v>
      </c>
      <c r="G47" s="34">
        <v>2.749050922895667</v>
      </c>
      <c r="H47" s="35">
        <f>+C47/C$270*100</f>
        <v>2.62615859938208</v>
      </c>
      <c r="I47" s="35">
        <f>+D47/D$270*100</f>
        <v>2.836704489393192</v>
      </c>
      <c r="J47" s="35">
        <f>+E47/E$270*100</f>
        <v>3.069115514741421</v>
      </c>
      <c r="K47" s="35">
        <f>+F47/F$270*100</f>
        <v>4.634420697412824</v>
      </c>
      <c r="L47" s="8"/>
    </row>
    <row r="48" spans="1:12" ht="10.5" customHeight="1">
      <c r="A48" s="40" t="s">
        <v>42</v>
      </c>
      <c r="B48" s="36" t="s">
        <v>7</v>
      </c>
      <c r="C48" s="36" t="s">
        <v>7</v>
      </c>
      <c r="D48" s="39">
        <v>2</v>
      </c>
      <c r="E48" s="32">
        <v>5</v>
      </c>
      <c r="F48" s="33">
        <v>2</v>
      </c>
      <c r="G48" s="36" t="s">
        <v>7</v>
      </c>
      <c r="H48" s="36" t="s">
        <v>7</v>
      </c>
      <c r="I48" s="35">
        <f>+D48/D$270*100</f>
        <v>0.024666995559940803</v>
      </c>
      <c r="J48" s="35">
        <f>+E48/E$270*100</f>
        <v>0.06041565973900435</v>
      </c>
      <c r="K48" s="35">
        <f>+F48/F$270*100</f>
        <v>0.02249718785151856</v>
      </c>
      <c r="L48" s="8"/>
    </row>
    <row r="49" spans="1:12" ht="10.5" customHeight="1">
      <c r="A49" s="40" t="s">
        <v>43</v>
      </c>
      <c r="B49" s="30" t="s">
        <v>7</v>
      </c>
      <c r="C49" s="30" t="s">
        <v>7</v>
      </c>
      <c r="D49" s="31" t="s">
        <v>7</v>
      </c>
      <c r="E49" s="32">
        <v>7</v>
      </c>
      <c r="F49" s="33">
        <v>3</v>
      </c>
      <c r="G49" s="34" t="s">
        <v>7</v>
      </c>
      <c r="H49" s="35" t="s">
        <v>7</v>
      </c>
      <c r="I49" s="35" t="s">
        <v>7</v>
      </c>
      <c r="J49" s="35">
        <f>+E49/E$270*100</f>
        <v>0.0845819236346061</v>
      </c>
      <c r="K49" s="35">
        <f>+F49/F$270*100</f>
        <v>0.03374578177727784</v>
      </c>
      <c r="L49" s="8"/>
    </row>
    <row r="50" spans="1:12" ht="10.5" customHeight="1">
      <c r="A50" s="40"/>
      <c r="B50" s="30"/>
      <c r="C50" s="30"/>
      <c r="D50" s="31"/>
      <c r="E50" s="32"/>
      <c r="F50" s="33"/>
      <c r="G50" s="34"/>
      <c r="H50" s="35"/>
      <c r="I50" s="35"/>
      <c r="J50" s="35"/>
      <c r="K50" s="35"/>
      <c r="L50" s="8"/>
    </row>
    <row r="51" spans="1:12" ht="12.75" customHeight="1">
      <c r="A51" s="97" t="s">
        <v>44</v>
      </c>
      <c r="B51" s="22">
        <v>125</v>
      </c>
      <c r="C51" s="22">
        <v>126</v>
      </c>
      <c r="D51" s="23">
        <v>125</v>
      </c>
      <c r="E51" s="24">
        <v>123</v>
      </c>
      <c r="F51" s="24">
        <f>SUM(F52:F62)</f>
        <v>140</v>
      </c>
      <c r="G51" s="26">
        <v>1.6494305537374</v>
      </c>
      <c r="H51" s="27">
        <f>+C51/C$270*100</f>
        <v>1.6220391349124614</v>
      </c>
      <c r="I51" s="27">
        <f>+D51/D$270*100</f>
        <v>1.5416872224962999</v>
      </c>
      <c r="J51" s="27">
        <f>+E51/E$270*100</f>
        <v>1.486225229579507</v>
      </c>
      <c r="K51" s="27">
        <f>+F51/F$270*100</f>
        <v>1.574803149606299</v>
      </c>
      <c r="L51" s="8"/>
    </row>
    <row r="52" spans="1:12" ht="10.5" customHeight="1">
      <c r="A52" s="40" t="s">
        <v>45</v>
      </c>
      <c r="B52" s="30">
        <v>22</v>
      </c>
      <c r="C52" s="30">
        <v>26</v>
      </c>
      <c r="D52" s="31">
        <v>25</v>
      </c>
      <c r="E52" s="32">
        <v>23</v>
      </c>
      <c r="F52" s="33">
        <v>14</v>
      </c>
      <c r="G52" s="34">
        <v>0.28799581097002225</v>
      </c>
      <c r="H52" s="35">
        <f>+C52/C$270*100</f>
        <v>0.33470648815653964</v>
      </c>
      <c r="I52" s="35">
        <f>+D52/D$270*100</f>
        <v>0.30833744449926</v>
      </c>
      <c r="J52" s="35">
        <f>+E52/E$270*100</f>
        <v>0.27791203479942</v>
      </c>
      <c r="K52" s="35">
        <f>+F52/F$270*100</f>
        <v>0.15748031496062992</v>
      </c>
      <c r="L52" s="8"/>
    </row>
    <row r="53" spans="1:12" ht="10.5" customHeight="1">
      <c r="A53" s="40" t="s">
        <v>46</v>
      </c>
      <c r="B53" s="30" t="s">
        <v>7</v>
      </c>
      <c r="C53" s="30" t="s">
        <v>7</v>
      </c>
      <c r="D53" s="31" t="s">
        <v>7</v>
      </c>
      <c r="E53" s="32">
        <v>1</v>
      </c>
      <c r="F53" s="41" t="s">
        <v>7</v>
      </c>
      <c r="G53" s="34" t="s">
        <v>7</v>
      </c>
      <c r="H53" s="35" t="s">
        <v>7</v>
      </c>
      <c r="I53" s="35" t="s">
        <v>7</v>
      </c>
      <c r="J53" s="35">
        <f>+E53/E$270*100</f>
        <v>0.01208313194780087</v>
      </c>
      <c r="K53" s="42" t="s">
        <v>7</v>
      </c>
      <c r="L53" s="8"/>
    </row>
    <row r="54" spans="1:12" ht="10.5" customHeight="1">
      <c r="A54" s="40" t="s">
        <v>47</v>
      </c>
      <c r="B54" s="30">
        <v>44</v>
      </c>
      <c r="C54" s="30">
        <v>40</v>
      </c>
      <c r="D54" s="31">
        <v>37</v>
      </c>
      <c r="E54" s="32">
        <v>25</v>
      </c>
      <c r="F54" s="33">
        <v>30</v>
      </c>
      <c r="G54" s="34">
        <v>0.5759916219400445</v>
      </c>
      <c r="H54" s="35">
        <f>+C54/C$270*100</f>
        <v>0.5149330587023687</v>
      </c>
      <c r="I54" s="35">
        <f>+D54/D$270*100</f>
        <v>0.4563394178589048</v>
      </c>
      <c r="J54" s="35">
        <f>+E54/E$270*100</f>
        <v>0.30207829869502173</v>
      </c>
      <c r="K54" s="35">
        <f>+F54/F$270*100</f>
        <v>0.3374578177727784</v>
      </c>
      <c r="L54" s="8"/>
    </row>
    <row r="55" spans="1:12" ht="10.5" customHeight="1">
      <c r="A55" s="40" t="s">
        <v>48</v>
      </c>
      <c r="B55" s="30" t="s">
        <v>7</v>
      </c>
      <c r="C55" s="30" t="s">
        <v>7</v>
      </c>
      <c r="D55" s="31" t="s">
        <v>7</v>
      </c>
      <c r="E55" s="32">
        <v>4</v>
      </c>
      <c r="F55" s="41" t="s">
        <v>7</v>
      </c>
      <c r="G55" s="34" t="s">
        <v>7</v>
      </c>
      <c r="H55" s="35" t="s">
        <v>7</v>
      </c>
      <c r="I55" s="35" t="s">
        <v>7</v>
      </c>
      <c r="J55" s="35">
        <f>+E55/E$270*100</f>
        <v>0.04833252779120348</v>
      </c>
      <c r="K55" s="42" t="s">
        <v>7</v>
      </c>
      <c r="L55" s="8"/>
    </row>
    <row r="56" spans="1:12" ht="10.5" customHeight="1">
      <c r="A56" s="40" t="s">
        <v>49</v>
      </c>
      <c r="B56" s="30">
        <v>3</v>
      </c>
      <c r="C56" s="30">
        <v>1</v>
      </c>
      <c r="D56" s="43" t="s">
        <v>7</v>
      </c>
      <c r="E56" s="44" t="s">
        <v>7</v>
      </c>
      <c r="F56" s="41" t="s">
        <v>7</v>
      </c>
      <c r="G56" s="34">
        <v>0.03927215604136667</v>
      </c>
      <c r="H56" s="35">
        <f>+C56/C$270*100</f>
        <v>0.012873326467559216</v>
      </c>
      <c r="I56" s="42" t="s">
        <v>7</v>
      </c>
      <c r="J56" s="42" t="s">
        <v>7</v>
      </c>
      <c r="K56" s="42" t="s">
        <v>7</v>
      </c>
      <c r="L56" s="8"/>
    </row>
    <row r="57" spans="1:12" ht="10.5" customHeight="1">
      <c r="A57" s="40" t="s">
        <v>50</v>
      </c>
      <c r="B57" s="30">
        <v>10</v>
      </c>
      <c r="C57" s="30">
        <v>9</v>
      </c>
      <c r="D57" s="31">
        <v>7</v>
      </c>
      <c r="E57" s="32">
        <v>3</v>
      </c>
      <c r="F57" s="33">
        <v>2</v>
      </c>
      <c r="G57" s="34">
        <v>0.13090718680455557</v>
      </c>
      <c r="H57" s="35">
        <f>+C57/C$270*100</f>
        <v>0.11585993820803296</v>
      </c>
      <c r="I57" s="35">
        <f>+D57/D$270*100</f>
        <v>0.0863344844597928</v>
      </c>
      <c r="J57" s="35">
        <f>+E57/E$270*100</f>
        <v>0.03624939584340261</v>
      </c>
      <c r="K57" s="35">
        <f>+F57/F$270*100</f>
        <v>0.02249718785151856</v>
      </c>
      <c r="L57" s="8"/>
    </row>
    <row r="58" spans="1:12" ht="10.5" customHeight="1">
      <c r="A58" s="40" t="s">
        <v>51</v>
      </c>
      <c r="B58" s="30">
        <v>28</v>
      </c>
      <c r="C58" s="30">
        <v>33</v>
      </c>
      <c r="D58" s="31">
        <v>36</v>
      </c>
      <c r="E58" s="32">
        <v>45</v>
      </c>
      <c r="F58" s="33">
        <v>64</v>
      </c>
      <c r="G58" s="34">
        <v>0.3665401230527556</v>
      </c>
      <c r="H58" s="35">
        <f>+C58/C$270*100</f>
        <v>0.42481977342945415</v>
      </c>
      <c r="I58" s="35">
        <f>+D58/D$270*100</f>
        <v>0.4440059200789344</v>
      </c>
      <c r="J58" s="35">
        <f>+E58/E$270*100</f>
        <v>0.5437409376510391</v>
      </c>
      <c r="K58" s="35">
        <f>+F58/F$270*100</f>
        <v>0.7199100112485939</v>
      </c>
      <c r="L58" s="8"/>
    </row>
    <row r="59" spans="1:12" ht="10.5" customHeight="1">
      <c r="A59" s="40" t="s">
        <v>52</v>
      </c>
      <c r="B59" s="30" t="s">
        <v>7</v>
      </c>
      <c r="C59" s="30" t="s">
        <v>7</v>
      </c>
      <c r="D59" s="31" t="s">
        <v>7</v>
      </c>
      <c r="E59" s="44" t="s">
        <v>7</v>
      </c>
      <c r="F59" s="41">
        <v>1</v>
      </c>
      <c r="G59" s="34" t="s">
        <v>7</v>
      </c>
      <c r="H59" s="35" t="s">
        <v>7</v>
      </c>
      <c r="I59" s="35" t="s">
        <v>7</v>
      </c>
      <c r="J59" s="42" t="s">
        <v>7</v>
      </c>
      <c r="K59" s="35">
        <f>+F59/F$270*100</f>
        <v>0.01124859392575928</v>
      </c>
      <c r="L59" s="8"/>
    </row>
    <row r="60" spans="1:12" ht="10.5" customHeight="1">
      <c r="A60" s="40" t="s">
        <v>53</v>
      </c>
      <c r="B60" s="30">
        <v>1</v>
      </c>
      <c r="C60" s="30">
        <v>1</v>
      </c>
      <c r="D60" s="31">
        <v>1</v>
      </c>
      <c r="E60" s="32">
        <v>2</v>
      </c>
      <c r="F60" s="33">
        <v>3</v>
      </c>
      <c r="G60" s="34">
        <v>0.013090718680455556</v>
      </c>
      <c r="H60" s="35">
        <f>+C60/C$270*100</f>
        <v>0.012873326467559216</v>
      </c>
      <c r="I60" s="35">
        <f>+D60/D$270*100</f>
        <v>0.012333497779970401</v>
      </c>
      <c r="J60" s="35">
        <f>+E60/E$270*100</f>
        <v>0.02416626389560174</v>
      </c>
      <c r="K60" s="35">
        <f>+F60/F$270*100</f>
        <v>0.03374578177727784</v>
      </c>
      <c r="L60" s="8"/>
    </row>
    <row r="61" spans="1:12" ht="10.5" customHeight="1">
      <c r="A61" s="40" t="s">
        <v>54</v>
      </c>
      <c r="B61" s="30">
        <v>3</v>
      </c>
      <c r="C61" s="30">
        <v>4</v>
      </c>
      <c r="D61" s="31">
        <v>6</v>
      </c>
      <c r="E61" s="32">
        <v>9</v>
      </c>
      <c r="F61" s="33">
        <v>7</v>
      </c>
      <c r="G61" s="34">
        <v>0.03927215604136667</v>
      </c>
      <c r="H61" s="35">
        <f>+C61/C$270*100</f>
        <v>0.051493305870236865</v>
      </c>
      <c r="I61" s="35">
        <f>+D61/D$270*100</f>
        <v>0.0740009866798224</v>
      </c>
      <c r="J61" s="35">
        <f>+E61/E$270*100</f>
        <v>0.10874818753020783</v>
      </c>
      <c r="K61" s="35">
        <f>+F61/F$270*100</f>
        <v>0.07874015748031496</v>
      </c>
      <c r="L61" s="8"/>
    </row>
    <row r="62" spans="1:12" ht="13.5" customHeight="1">
      <c r="A62" s="40" t="s">
        <v>55</v>
      </c>
      <c r="B62" s="30">
        <v>14</v>
      </c>
      <c r="C62" s="30">
        <v>12</v>
      </c>
      <c r="D62" s="31">
        <v>13</v>
      </c>
      <c r="E62" s="32">
        <v>11</v>
      </c>
      <c r="F62" s="33">
        <v>19</v>
      </c>
      <c r="G62" s="34">
        <v>0.1832700615263778</v>
      </c>
      <c r="H62" s="35">
        <f>+C62/C$270*100</f>
        <v>0.15447991761071062</v>
      </c>
      <c r="I62" s="35">
        <f>+D62/D$270*100</f>
        <v>0.16033547113961522</v>
      </c>
      <c r="J62" s="35">
        <f>+E62/E$270*100</f>
        <v>0.13291445142580957</v>
      </c>
      <c r="K62" s="35">
        <f>+F62/F$270*100</f>
        <v>0.21372328458942633</v>
      </c>
      <c r="L62" s="8"/>
    </row>
    <row r="63" spans="1:12" ht="10.5" customHeight="1">
      <c r="A63" s="40"/>
      <c r="B63" s="30"/>
      <c r="C63" s="30"/>
      <c r="D63" s="31"/>
      <c r="E63" s="32"/>
      <c r="F63" s="33"/>
      <c r="G63" s="34"/>
      <c r="H63" s="35"/>
      <c r="I63" s="35"/>
      <c r="J63" s="35"/>
      <c r="K63" s="35"/>
      <c r="L63" s="8"/>
    </row>
    <row r="64" spans="1:12" ht="13.5" customHeight="1">
      <c r="A64" s="97" t="s">
        <v>56</v>
      </c>
      <c r="B64" s="22">
        <v>96</v>
      </c>
      <c r="C64" s="22">
        <v>113</v>
      </c>
      <c r="D64" s="23">
        <v>148</v>
      </c>
      <c r="E64" s="24">
        <v>175</v>
      </c>
      <c r="F64" s="25">
        <v>250</v>
      </c>
      <c r="G64" s="26">
        <v>1.2567089933237334</v>
      </c>
      <c r="H64" s="27">
        <f>+C64/C$270*100</f>
        <v>1.4546858908341915</v>
      </c>
      <c r="I64" s="27">
        <f>+D64/D$270*100</f>
        <v>1.8253576714356192</v>
      </c>
      <c r="J64" s="27">
        <f>+E64/E$270*100</f>
        <v>2.1145480908651524</v>
      </c>
      <c r="K64" s="27">
        <f>+F64/F$270*100</f>
        <v>2.81214848143982</v>
      </c>
      <c r="L64" s="8"/>
    </row>
    <row r="65" spans="1:12" ht="13.5" customHeight="1">
      <c r="A65" s="40" t="s">
        <v>57</v>
      </c>
      <c r="B65" s="30">
        <v>96</v>
      </c>
      <c r="C65" s="30">
        <v>113</v>
      </c>
      <c r="D65" s="31">
        <v>148</v>
      </c>
      <c r="E65" s="32">
        <v>172</v>
      </c>
      <c r="F65" s="33">
        <v>247</v>
      </c>
      <c r="G65" s="34">
        <v>1.3</v>
      </c>
      <c r="H65" s="35">
        <f>+C65/C$270*100</f>
        <v>1.4546858908341915</v>
      </c>
      <c r="I65" s="35">
        <f>+D65/D$270*100</f>
        <v>1.8253576714356192</v>
      </c>
      <c r="J65" s="35">
        <f>+E65/E$270*100</f>
        <v>2.0782986950217497</v>
      </c>
      <c r="K65" s="35">
        <f>+F65/F$270*100</f>
        <v>2.778402699662542</v>
      </c>
      <c r="L65" s="8"/>
    </row>
    <row r="66" spans="1:12" ht="13.5" customHeight="1">
      <c r="A66" s="40" t="s">
        <v>58</v>
      </c>
      <c r="B66" s="30" t="s">
        <v>7</v>
      </c>
      <c r="C66" s="30" t="s">
        <v>7</v>
      </c>
      <c r="D66" s="31" t="s">
        <v>7</v>
      </c>
      <c r="E66" s="32">
        <v>3</v>
      </c>
      <c r="F66" s="41">
        <v>3</v>
      </c>
      <c r="G66" s="30" t="s">
        <v>7</v>
      </c>
      <c r="H66" s="30" t="s">
        <v>7</v>
      </c>
      <c r="I66" s="31" t="s">
        <v>7</v>
      </c>
      <c r="J66" s="35">
        <f>+E66/E$270*100</f>
        <v>0.03624939584340261</v>
      </c>
      <c r="K66" s="42" t="s">
        <v>7</v>
      </c>
      <c r="L66" s="8"/>
    </row>
    <row r="67" spans="1:12" ht="10.5" customHeight="1">
      <c r="A67" s="40"/>
      <c r="B67" s="30"/>
      <c r="C67" s="30"/>
      <c r="D67" s="31"/>
      <c r="E67" s="32"/>
      <c r="F67" s="33"/>
      <c r="G67" s="34"/>
      <c r="H67" s="35"/>
      <c r="I67" s="35"/>
      <c r="J67" s="35"/>
      <c r="K67" s="35"/>
      <c r="L67" s="8"/>
    </row>
    <row r="68" spans="1:12" ht="12.75" customHeight="1">
      <c r="A68" s="97" t="s">
        <v>59</v>
      </c>
      <c r="B68" s="22">
        <v>56</v>
      </c>
      <c r="C68" s="22">
        <v>48</v>
      </c>
      <c r="D68" s="23">
        <v>57</v>
      </c>
      <c r="E68" s="24">
        <v>63</v>
      </c>
      <c r="F68" s="25">
        <v>60</v>
      </c>
      <c r="G68" s="26">
        <v>0.8639874329100667</v>
      </c>
      <c r="H68" s="27">
        <f>+C68/C$270*100</f>
        <v>0.6179196704428425</v>
      </c>
      <c r="I68" s="27">
        <f>+D68/D$270*100</f>
        <v>0.7030093734583128</v>
      </c>
      <c r="J68" s="27">
        <f>+E68/E$270*100</f>
        <v>0.7612373127114549</v>
      </c>
      <c r="K68" s="27">
        <f>+F68/F$270*100</f>
        <v>0.6749156355455568</v>
      </c>
      <c r="L68" s="8"/>
    </row>
    <row r="69" spans="1:12" ht="10.5" customHeight="1">
      <c r="A69" s="40" t="s">
        <v>60</v>
      </c>
      <c r="B69" s="30">
        <v>56</v>
      </c>
      <c r="C69" s="30">
        <v>48</v>
      </c>
      <c r="D69" s="31">
        <v>57</v>
      </c>
      <c r="E69" s="32">
        <v>63</v>
      </c>
      <c r="F69" s="33">
        <v>60</v>
      </c>
      <c r="G69" s="34">
        <v>0.7330802461055111</v>
      </c>
      <c r="H69" s="35">
        <f>+C69/C$270*100</f>
        <v>0.6179196704428425</v>
      </c>
      <c r="I69" s="35">
        <f>+D69/D$270*100</f>
        <v>0.7030093734583128</v>
      </c>
      <c r="J69" s="35">
        <f>+E69/E$270*100</f>
        <v>0.7612373127114549</v>
      </c>
      <c r="K69" s="35">
        <f>+F69/F$270*100</f>
        <v>0.6749156355455568</v>
      </c>
      <c r="L69" s="8"/>
    </row>
    <row r="70" spans="1:12" ht="10.5" customHeight="1">
      <c r="A70" s="40"/>
      <c r="B70" s="30"/>
      <c r="C70" s="30"/>
      <c r="D70" s="31"/>
      <c r="E70" s="32"/>
      <c r="F70" s="33"/>
      <c r="G70" s="34"/>
      <c r="H70" s="35"/>
      <c r="I70" s="35"/>
      <c r="J70" s="35"/>
      <c r="K70" s="35"/>
      <c r="L70" s="8"/>
    </row>
    <row r="71" spans="1:12" ht="12.75" customHeight="1">
      <c r="A71" s="97" t="s">
        <v>61</v>
      </c>
      <c r="B71" s="22">
        <v>805</v>
      </c>
      <c r="C71" s="22">
        <v>749</v>
      </c>
      <c r="D71" s="23">
        <v>743</v>
      </c>
      <c r="E71" s="24">
        <f>SUM(E72:E75)</f>
        <v>715</v>
      </c>
      <c r="F71" s="25">
        <f>SUM(F72:F75)</f>
        <v>835</v>
      </c>
      <c r="G71" s="27">
        <f>+B71/B$270*100</f>
        <v>10.538028537766724</v>
      </c>
      <c r="H71" s="27">
        <f>+C71/C$270*100</f>
        <v>9.642121524201853</v>
      </c>
      <c r="I71" s="27">
        <f>+D71/D$270*100</f>
        <v>9.163788850518007</v>
      </c>
      <c r="J71" s="27">
        <f>+E71/E$270*100</f>
        <v>8.639439342677623</v>
      </c>
      <c r="K71" s="27">
        <f>+F71/F$270*100</f>
        <v>9.392575928008998</v>
      </c>
      <c r="L71" s="8"/>
    </row>
    <row r="72" spans="1:12" ht="10.5" customHeight="1">
      <c r="A72" s="40" t="s">
        <v>62</v>
      </c>
      <c r="B72" s="30">
        <v>306</v>
      </c>
      <c r="C72" s="30">
        <v>262</v>
      </c>
      <c r="D72" s="31">
        <v>247</v>
      </c>
      <c r="E72" s="32">
        <v>236</v>
      </c>
      <c r="F72" s="33">
        <v>305</v>
      </c>
      <c r="G72" s="34">
        <v>4.005759916219401</v>
      </c>
      <c r="H72" s="35">
        <f>+C72/C$270*100</f>
        <v>3.3728115345005154</v>
      </c>
      <c r="I72" s="35">
        <f>+D72/D$270*100</f>
        <v>3.0463739516526886</v>
      </c>
      <c r="J72" s="35">
        <f>+E72/E$270*100</f>
        <v>2.8516191396810053</v>
      </c>
      <c r="K72" s="35">
        <f>+F72/F$270*100</f>
        <v>3.43082114735658</v>
      </c>
      <c r="L72" s="8"/>
    </row>
    <row r="73" spans="1:12" ht="10.5" customHeight="1">
      <c r="A73" s="40" t="s">
        <v>63</v>
      </c>
      <c r="B73" s="30" t="s">
        <v>7</v>
      </c>
      <c r="C73" s="30" t="s">
        <v>7</v>
      </c>
      <c r="D73" s="31" t="s">
        <v>7</v>
      </c>
      <c r="E73" s="32">
        <v>8</v>
      </c>
      <c r="F73" s="33">
        <v>3</v>
      </c>
      <c r="G73" s="30" t="s">
        <v>7</v>
      </c>
      <c r="H73" s="30" t="s">
        <v>7</v>
      </c>
      <c r="I73" s="31" t="s">
        <v>7</v>
      </c>
      <c r="J73" s="35">
        <f>+E73/E$270*100</f>
        <v>0.09666505558240696</v>
      </c>
      <c r="K73" s="35">
        <f>+F73/F$270*100</f>
        <v>0.03374578177727784</v>
      </c>
      <c r="L73" s="8"/>
    </row>
    <row r="74" spans="1:12" ht="10.5" customHeight="1">
      <c r="A74" s="40" t="s">
        <v>64</v>
      </c>
      <c r="B74" s="30">
        <v>9</v>
      </c>
      <c r="C74" s="30">
        <v>3</v>
      </c>
      <c r="D74" s="31">
        <v>19</v>
      </c>
      <c r="E74" s="32">
        <v>24</v>
      </c>
      <c r="F74" s="33">
        <v>26</v>
      </c>
      <c r="G74" s="34">
        <v>0.11781646812410003</v>
      </c>
      <c r="H74" s="35">
        <f>+C74/C$270*100</f>
        <v>0.038619979402677654</v>
      </c>
      <c r="I74" s="35">
        <f>+D74/D$270*100</f>
        <v>0.23433645781943757</v>
      </c>
      <c r="J74" s="35">
        <f>+E74/E$270*100</f>
        <v>0.28999516674722087</v>
      </c>
      <c r="K74" s="35">
        <f>+F74/F$270*100</f>
        <v>0.2924634420697413</v>
      </c>
      <c r="L74" s="8"/>
    </row>
    <row r="75" spans="1:12" ht="13.5" customHeight="1">
      <c r="A75" s="40" t="s">
        <v>65</v>
      </c>
      <c r="B75" s="30">
        <v>490</v>
      </c>
      <c r="C75" s="30">
        <v>484</v>
      </c>
      <c r="D75" s="31">
        <v>477</v>
      </c>
      <c r="E75" s="32">
        <v>447</v>
      </c>
      <c r="F75" s="33">
        <v>501</v>
      </c>
      <c r="G75" s="35">
        <f>+B75/B$270*100</f>
        <v>6.414452153423222</v>
      </c>
      <c r="H75" s="35">
        <f>+C75/C$270*100</f>
        <v>6.230690010298661</v>
      </c>
      <c r="I75" s="35">
        <f>+D75/D$270*100</f>
        <v>5.88307844104588</v>
      </c>
      <c r="J75" s="35">
        <f>+E75/E$270*100</f>
        <v>5.401159980666989</v>
      </c>
      <c r="K75" s="35">
        <f>+F75/F$270*100</f>
        <v>5.635545556805399</v>
      </c>
      <c r="L75" s="8"/>
    </row>
    <row r="76" spans="1:12" ht="7.5" customHeight="1">
      <c r="A76" s="40"/>
      <c r="B76" s="30"/>
      <c r="C76" s="30"/>
      <c r="D76" s="31"/>
      <c r="E76" s="32"/>
      <c r="F76" s="33"/>
      <c r="G76" s="34"/>
      <c r="H76" s="35"/>
      <c r="I76" s="35"/>
      <c r="J76" s="35"/>
      <c r="K76" s="35"/>
      <c r="L76" s="8"/>
    </row>
    <row r="77" spans="1:12" ht="12.75" customHeight="1">
      <c r="A77" s="97" t="s">
        <v>66</v>
      </c>
      <c r="B77" s="22">
        <v>950</v>
      </c>
      <c r="C77" s="22">
        <v>942</v>
      </c>
      <c r="D77" s="23">
        <v>897</v>
      </c>
      <c r="E77" s="24">
        <v>807</v>
      </c>
      <c r="F77" s="25">
        <f>SUM(F78:F87)</f>
        <v>1068</v>
      </c>
      <c r="G77" s="26">
        <v>13.064537243094646</v>
      </c>
      <c r="H77" s="27">
        <f>+C77/C$270*100</f>
        <v>12.126673532440781</v>
      </c>
      <c r="I77" s="27">
        <f>+D77/D$270*100</f>
        <v>11.063147508633449</v>
      </c>
      <c r="J77" s="27">
        <f>+E77/E$270*100</f>
        <v>9.751087481875302</v>
      </c>
      <c r="K77" s="27">
        <f>+F77/F$270*100</f>
        <v>12.013498312710912</v>
      </c>
      <c r="L77" s="8"/>
    </row>
    <row r="78" spans="1:12" ht="10.5" customHeight="1">
      <c r="A78" s="40" t="s">
        <v>67</v>
      </c>
      <c r="B78" s="30">
        <v>17</v>
      </c>
      <c r="C78" s="30">
        <v>17</v>
      </c>
      <c r="D78" s="31">
        <v>17</v>
      </c>
      <c r="E78" s="32">
        <v>3</v>
      </c>
      <c r="F78" s="41" t="s">
        <v>7</v>
      </c>
      <c r="G78" s="34">
        <v>0.22254221756774448</v>
      </c>
      <c r="H78" s="35">
        <f>+C78/C$270*100</f>
        <v>0.21884654994850672</v>
      </c>
      <c r="I78" s="35">
        <f>+D78/D$270*100</f>
        <v>0.20966946225949679</v>
      </c>
      <c r="J78" s="35">
        <f>+E78/E$270*100</f>
        <v>0.03624939584340261</v>
      </c>
      <c r="K78" s="42" t="s">
        <v>7</v>
      </c>
      <c r="L78" s="8"/>
    </row>
    <row r="79" spans="1:12" ht="10.5" customHeight="1">
      <c r="A79" s="40" t="s">
        <v>68</v>
      </c>
      <c r="B79" s="30">
        <v>313</v>
      </c>
      <c r="C79" s="30">
        <v>355</v>
      </c>
      <c r="D79" s="31">
        <v>363</v>
      </c>
      <c r="E79" s="32">
        <v>334</v>
      </c>
      <c r="F79" s="33">
        <v>759</v>
      </c>
      <c r="G79" s="34">
        <v>4.09739494698259</v>
      </c>
      <c r="H79" s="35">
        <f>+C79/C$270*100</f>
        <v>4.570030895983522</v>
      </c>
      <c r="I79" s="35">
        <f>+D79/D$270*100</f>
        <v>4.477059694129255</v>
      </c>
      <c r="J79" s="35">
        <f>+E79/E$270*100</f>
        <v>4.035766070565491</v>
      </c>
      <c r="K79" s="35">
        <f>+F79/F$270*100</f>
        <v>8.537682789651294</v>
      </c>
      <c r="L79" s="8"/>
    </row>
    <row r="80" spans="1:12" ht="10.5" customHeight="1">
      <c r="A80" s="40" t="s">
        <v>69</v>
      </c>
      <c r="B80" s="30">
        <v>243</v>
      </c>
      <c r="C80" s="30">
        <v>231</v>
      </c>
      <c r="D80" s="31">
        <v>234</v>
      </c>
      <c r="E80" s="32">
        <v>235</v>
      </c>
      <c r="F80" s="41" t="s">
        <v>7</v>
      </c>
      <c r="G80" s="34">
        <v>3.1810446393507004</v>
      </c>
      <c r="H80" s="35">
        <f>+C80/C$270*100</f>
        <v>2.973738414006179</v>
      </c>
      <c r="I80" s="35">
        <f>+D80/D$270*100</f>
        <v>2.8860384805130734</v>
      </c>
      <c r="J80" s="35">
        <f>+E80/E$270*100</f>
        <v>2.8395360077332046</v>
      </c>
      <c r="K80" s="42" t="s">
        <v>7</v>
      </c>
      <c r="L80" s="8"/>
    </row>
    <row r="81" spans="1:12" ht="13.5" customHeight="1">
      <c r="A81" s="40" t="s">
        <v>70</v>
      </c>
      <c r="B81" s="30">
        <v>44</v>
      </c>
      <c r="C81" s="30">
        <v>19</v>
      </c>
      <c r="D81" s="31">
        <v>0</v>
      </c>
      <c r="E81" s="45">
        <v>0</v>
      </c>
      <c r="F81" s="46">
        <v>0</v>
      </c>
      <c r="G81" s="34">
        <v>0.5759916219400445</v>
      </c>
      <c r="H81" s="35">
        <f>+C81/C$270*100</f>
        <v>0.24459320288362513</v>
      </c>
      <c r="I81" s="35">
        <f>+D81/D$270*100</f>
        <v>0</v>
      </c>
      <c r="J81" s="35">
        <f>+E81/E$270*100</f>
        <v>0</v>
      </c>
      <c r="K81" s="35">
        <f>+F81/F$270*100</f>
        <v>0</v>
      </c>
      <c r="L81" s="8"/>
    </row>
    <row r="82" spans="1:12" ht="13.5" customHeight="1">
      <c r="A82" s="40" t="s">
        <v>71</v>
      </c>
      <c r="B82" s="30" t="s">
        <v>7</v>
      </c>
      <c r="C82" s="30" t="s">
        <v>7</v>
      </c>
      <c r="D82" s="31" t="s">
        <v>7</v>
      </c>
      <c r="E82" s="32">
        <v>30</v>
      </c>
      <c r="F82" s="41" t="s">
        <v>7</v>
      </c>
      <c r="G82" s="30" t="s">
        <v>7</v>
      </c>
      <c r="H82" s="30" t="s">
        <v>7</v>
      </c>
      <c r="I82" s="31" t="s">
        <v>7</v>
      </c>
      <c r="J82" s="35">
        <f>+E82/E$270*100</f>
        <v>0.3624939584340261</v>
      </c>
      <c r="K82" s="42" t="s">
        <v>7</v>
      </c>
      <c r="L82" s="8"/>
    </row>
    <row r="83" spans="1:12" ht="13.5" customHeight="1">
      <c r="A83" s="98" t="s">
        <v>72</v>
      </c>
      <c r="B83" s="30" t="s">
        <v>7</v>
      </c>
      <c r="C83" s="30" t="s">
        <v>7</v>
      </c>
      <c r="D83" s="31" t="s">
        <v>7</v>
      </c>
      <c r="E83" s="32">
        <v>17</v>
      </c>
      <c r="F83" s="33">
        <v>3</v>
      </c>
      <c r="G83" s="30" t="s">
        <v>7</v>
      </c>
      <c r="H83" s="30" t="s">
        <v>7</v>
      </c>
      <c r="I83" s="31" t="s">
        <v>7</v>
      </c>
      <c r="J83" s="35">
        <f>+E83/E$270*100</f>
        <v>0.2054132431126148</v>
      </c>
      <c r="K83" s="35">
        <f>+F83/F$270*100</f>
        <v>0.03374578177727784</v>
      </c>
      <c r="L83" s="8"/>
    </row>
    <row r="84" spans="1:12" ht="13.5" customHeight="1">
      <c r="A84" s="98" t="s">
        <v>73</v>
      </c>
      <c r="B84" s="30" t="s">
        <v>7</v>
      </c>
      <c r="C84" s="30" t="s">
        <v>7</v>
      </c>
      <c r="D84" s="31" t="s">
        <v>7</v>
      </c>
      <c r="E84" s="32">
        <v>5</v>
      </c>
      <c r="F84" s="41" t="s">
        <v>7</v>
      </c>
      <c r="G84" s="30" t="s">
        <v>7</v>
      </c>
      <c r="H84" s="30" t="s">
        <v>7</v>
      </c>
      <c r="I84" s="31" t="s">
        <v>7</v>
      </c>
      <c r="J84" s="35">
        <f>+E84/E$270*100</f>
        <v>0.06041565973900435</v>
      </c>
      <c r="K84" s="42" t="s">
        <v>7</v>
      </c>
      <c r="L84" s="8"/>
    </row>
    <row r="85" spans="1:12" ht="10.5" customHeight="1">
      <c r="A85" s="40" t="s">
        <v>74</v>
      </c>
      <c r="B85" s="30">
        <v>331</v>
      </c>
      <c r="C85" s="30">
        <v>315</v>
      </c>
      <c r="D85" s="31">
        <v>278</v>
      </c>
      <c r="E85" s="32">
        <v>277</v>
      </c>
      <c r="F85" s="33">
        <v>299</v>
      </c>
      <c r="G85" s="34">
        <v>4.333027883230789</v>
      </c>
      <c r="H85" s="35">
        <f>+C85/C$270*100</f>
        <v>4.055097837281154</v>
      </c>
      <c r="I85" s="35">
        <f>+D85/D$270*100</f>
        <v>3.4287123828317707</v>
      </c>
      <c r="J85" s="35">
        <f>+E85/E$270*100</f>
        <v>3.347027549540841</v>
      </c>
      <c r="K85" s="35">
        <f>+F85/F$270*100</f>
        <v>3.3633295838020243</v>
      </c>
      <c r="L85" s="8"/>
    </row>
    <row r="86" spans="1:12" ht="10.5" customHeight="1">
      <c r="A86" s="40" t="s">
        <v>75</v>
      </c>
      <c r="B86" s="30">
        <v>2</v>
      </c>
      <c r="C86" s="30">
        <v>5</v>
      </c>
      <c r="D86" s="31">
        <v>5</v>
      </c>
      <c r="E86" s="32">
        <v>5</v>
      </c>
      <c r="F86" s="33">
        <v>7</v>
      </c>
      <c r="G86" s="34">
        <v>0.026181437360911112</v>
      </c>
      <c r="H86" s="35">
        <f>+C86/C$270*100</f>
        <v>0.06436663233779609</v>
      </c>
      <c r="I86" s="35">
        <f>+D86/D$270*100</f>
        <v>0.061667488899852</v>
      </c>
      <c r="J86" s="35">
        <f>+E86/E$270*100</f>
        <v>0.06041565973900435</v>
      </c>
      <c r="K86" s="35">
        <f>+F86/F$270*100</f>
        <v>0.07874015748031496</v>
      </c>
      <c r="L86" s="8"/>
    </row>
    <row r="87" spans="1:12" ht="10.5" customHeight="1">
      <c r="A87" s="40" t="s">
        <v>76</v>
      </c>
      <c r="B87" s="30" t="s">
        <v>7</v>
      </c>
      <c r="C87" s="30" t="s">
        <v>7</v>
      </c>
      <c r="D87" s="31" t="s">
        <v>7</v>
      </c>
      <c r="E87" s="32">
        <v>2</v>
      </c>
      <c r="F87" s="41" t="s">
        <v>7</v>
      </c>
      <c r="G87" s="30" t="s">
        <v>7</v>
      </c>
      <c r="H87" s="30" t="s">
        <v>7</v>
      </c>
      <c r="I87" s="31" t="s">
        <v>7</v>
      </c>
      <c r="J87" s="35">
        <f>+E87/E$270*100</f>
        <v>0.02416626389560174</v>
      </c>
      <c r="K87" s="42" t="s">
        <v>7</v>
      </c>
      <c r="L87" s="8"/>
    </row>
    <row r="88" spans="1:12" ht="6.75" customHeight="1">
      <c r="A88" s="40"/>
      <c r="B88" s="47"/>
      <c r="C88" s="47"/>
      <c r="D88" s="48"/>
      <c r="E88" s="49"/>
      <c r="F88" s="50"/>
      <c r="G88" s="34"/>
      <c r="H88" s="35"/>
      <c r="I88" s="35"/>
      <c r="J88" s="35"/>
      <c r="K88" s="35"/>
      <c r="L88" s="8"/>
    </row>
    <row r="89" spans="1:12" ht="13.5" customHeight="1">
      <c r="A89" s="97" t="s">
        <v>77</v>
      </c>
      <c r="B89" s="22">
        <v>601</v>
      </c>
      <c r="C89" s="22">
        <v>615</v>
      </c>
      <c r="D89" s="23">
        <v>597</v>
      </c>
      <c r="E89" s="24">
        <f>SUM(E90:E100)</f>
        <v>587</v>
      </c>
      <c r="F89" s="25">
        <f>SUM(F90:F100)</f>
        <v>605</v>
      </c>
      <c r="G89" s="26">
        <v>7.867521926953789</v>
      </c>
      <c r="H89" s="27">
        <f>+C89/C$270*100</f>
        <v>7.917095777548918</v>
      </c>
      <c r="I89" s="27">
        <f>+D89/D$270*100</f>
        <v>7.363098174642328</v>
      </c>
      <c r="J89" s="27">
        <f>+E89/E$270*100</f>
        <v>7.09279845335911</v>
      </c>
      <c r="K89" s="27">
        <f>+F89/F$270*100</f>
        <v>6.805399325084364</v>
      </c>
      <c r="L89" s="8"/>
    </row>
    <row r="90" spans="1:12" ht="10.5" customHeight="1">
      <c r="A90" s="40" t="s">
        <v>78</v>
      </c>
      <c r="B90" s="30">
        <v>399</v>
      </c>
      <c r="C90" s="30">
        <v>424</v>
      </c>
      <c r="D90" s="31">
        <v>419</v>
      </c>
      <c r="E90" s="32">
        <v>326</v>
      </c>
      <c r="F90" s="33">
        <v>435</v>
      </c>
      <c r="G90" s="34">
        <v>5.223196753501767</v>
      </c>
      <c r="H90" s="35">
        <f>+C90/C$270*100</f>
        <v>5.458290422245108</v>
      </c>
      <c r="I90" s="35">
        <f>+D90/D$270*100</f>
        <v>5.167735569807597</v>
      </c>
      <c r="J90" s="35">
        <f>+E90/E$270*100</f>
        <v>3.939101014983084</v>
      </c>
      <c r="K90" s="35">
        <f>+F90/F$270*100</f>
        <v>4.893138357705286</v>
      </c>
      <c r="L90" s="8"/>
    </row>
    <row r="91" spans="1:12" ht="10.5" customHeight="1">
      <c r="A91" s="40" t="s">
        <v>79</v>
      </c>
      <c r="B91" s="30" t="s">
        <v>7</v>
      </c>
      <c r="C91" s="30" t="s">
        <v>7</v>
      </c>
      <c r="D91" s="31" t="s">
        <v>7</v>
      </c>
      <c r="E91" s="32">
        <v>6</v>
      </c>
      <c r="F91" s="41" t="s">
        <v>7</v>
      </c>
      <c r="G91" s="30" t="s">
        <v>7</v>
      </c>
      <c r="H91" s="30" t="s">
        <v>7</v>
      </c>
      <c r="I91" s="31" t="s">
        <v>7</v>
      </c>
      <c r="J91" s="35">
        <f>+E91/E$270*100</f>
        <v>0.07249879168680522</v>
      </c>
      <c r="K91" s="42" t="s">
        <v>7</v>
      </c>
      <c r="L91" s="8"/>
    </row>
    <row r="92" spans="1:12" ht="10.5" customHeight="1">
      <c r="A92" s="40" t="s">
        <v>80</v>
      </c>
      <c r="B92" s="30" t="s">
        <v>7</v>
      </c>
      <c r="C92" s="30" t="s">
        <v>7</v>
      </c>
      <c r="D92" s="31" t="s">
        <v>7</v>
      </c>
      <c r="E92" s="44" t="s">
        <v>7</v>
      </c>
      <c r="F92" s="33">
        <v>3</v>
      </c>
      <c r="G92" s="30" t="s">
        <v>7</v>
      </c>
      <c r="H92" s="30" t="s">
        <v>7</v>
      </c>
      <c r="I92" s="31" t="s">
        <v>7</v>
      </c>
      <c r="J92" s="42" t="s">
        <v>7</v>
      </c>
      <c r="K92" s="35">
        <f>+F92/F$270*100</f>
        <v>0.03374578177727784</v>
      </c>
      <c r="L92" s="8"/>
    </row>
    <row r="93" spans="1:12" ht="10.5" customHeight="1">
      <c r="A93" s="40" t="s">
        <v>81</v>
      </c>
      <c r="B93" s="30" t="s">
        <v>7</v>
      </c>
      <c r="C93" s="30" t="s">
        <v>7</v>
      </c>
      <c r="D93" s="31" t="s">
        <v>7</v>
      </c>
      <c r="E93" s="32">
        <v>21</v>
      </c>
      <c r="F93" s="41" t="s">
        <v>7</v>
      </c>
      <c r="G93" s="30" t="s">
        <v>7</v>
      </c>
      <c r="H93" s="30" t="s">
        <v>7</v>
      </c>
      <c r="I93" s="31" t="s">
        <v>7</v>
      </c>
      <c r="J93" s="35">
        <f>+E93/E$270*100</f>
        <v>0.2537457709038183</v>
      </c>
      <c r="K93" s="42" t="s">
        <v>7</v>
      </c>
      <c r="L93" s="8"/>
    </row>
    <row r="94" spans="1:12" ht="10.5" customHeight="1">
      <c r="A94" s="40" t="s">
        <v>82</v>
      </c>
      <c r="B94" s="30" t="s">
        <v>7</v>
      </c>
      <c r="C94" s="30" t="s">
        <v>7</v>
      </c>
      <c r="D94" s="31" t="s">
        <v>7</v>
      </c>
      <c r="E94" s="32">
        <v>17</v>
      </c>
      <c r="F94" s="41" t="s">
        <v>7</v>
      </c>
      <c r="G94" s="30" t="s">
        <v>7</v>
      </c>
      <c r="H94" s="30" t="s">
        <v>7</v>
      </c>
      <c r="I94" s="31" t="s">
        <v>7</v>
      </c>
      <c r="J94" s="35">
        <f>+E94/E$270*100</f>
        <v>0.2054132431126148</v>
      </c>
      <c r="K94" s="42" t="s">
        <v>7</v>
      </c>
      <c r="L94" s="8"/>
    </row>
    <row r="95" spans="1:12" ht="10.5" customHeight="1">
      <c r="A95" s="40" t="s">
        <v>83</v>
      </c>
      <c r="B95" s="30" t="s">
        <v>7</v>
      </c>
      <c r="C95" s="30" t="s">
        <v>7</v>
      </c>
      <c r="D95" s="31" t="s">
        <v>7</v>
      </c>
      <c r="E95" s="32">
        <v>21</v>
      </c>
      <c r="F95" s="33" t="str">
        <f>H99</f>
        <v>--</v>
      </c>
      <c r="G95" s="30" t="s">
        <v>7</v>
      </c>
      <c r="H95" s="30" t="s">
        <v>7</v>
      </c>
      <c r="I95" s="31" t="s">
        <v>7</v>
      </c>
      <c r="J95" s="35">
        <f>+E95/E$270*100</f>
        <v>0.2537457709038183</v>
      </c>
      <c r="K95" s="42" t="s">
        <v>7</v>
      </c>
      <c r="L95" s="8"/>
    </row>
    <row r="96" spans="1:12" ht="10.5" customHeight="1">
      <c r="A96" s="40" t="s">
        <v>84</v>
      </c>
      <c r="B96" s="30" t="s">
        <v>7</v>
      </c>
      <c r="C96" s="30" t="s">
        <v>7</v>
      </c>
      <c r="D96" s="31" t="s">
        <v>7</v>
      </c>
      <c r="E96" s="32">
        <v>20</v>
      </c>
      <c r="F96" s="41" t="s">
        <v>7</v>
      </c>
      <c r="G96" s="30" t="s">
        <v>7</v>
      </c>
      <c r="H96" s="30" t="s">
        <v>7</v>
      </c>
      <c r="I96" s="31" t="s">
        <v>7</v>
      </c>
      <c r="J96" s="35">
        <f>+E96/E$270*100</f>
        <v>0.2416626389560174</v>
      </c>
      <c r="K96" s="42" t="s">
        <v>7</v>
      </c>
      <c r="L96" s="8"/>
    </row>
    <row r="97" spans="1:12" ht="10.5" customHeight="1">
      <c r="A97" s="40" t="s">
        <v>85</v>
      </c>
      <c r="B97" s="30">
        <v>41</v>
      </c>
      <c r="C97" s="30">
        <v>20</v>
      </c>
      <c r="D97" s="31">
        <v>11</v>
      </c>
      <c r="E97" s="32">
        <v>10</v>
      </c>
      <c r="F97" s="41" t="s">
        <v>7</v>
      </c>
      <c r="G97" s="34">
        <v>0.5367194658986778</v>
      </c>
      <c r="H97" s="35">
        <f>+C97/C$270*100</f>
        <v>0.25746652935118436</v>
      </c>
      <c r="I97" s="35">
        <f>+D97/D$270*100</f>
        <v>0.1356684755796744</v>
      </c>
      <c r="J97" s="35">
        <f>+E97/E$270*100</f>
        <v>0.1208313194780087</v>
      </c>
      <c r="K97" s="42" t="s">
        <v>7</v>
      </c>
      <c r="L97" s="8"/>
    </row>
    <row r="98" spans="1:12" ht="10.5" customHeight="1">
      <c r="A98" s="40" t="s">
        <v>86</v>
      </c>
      <c r="B98" s="30">
        <v>161</v>
      </c>
      <c r="C98" s="30">
        <v>171</v>
      </c>
      <c r="D98" s="31">
        <v>167</v>
      </c>
      <c r="E98" s="32">
        <v>163</v>
      </c>
      <c r="F98" s="33">
        <v>163</v>
      </c>
      <c r="G98" s="34">
        <v>2.1076057075533448</v>
      </c>
      <c r="H98" s="35">
        <f>+C98/C$270*100</f>
        <v>2.201338825952626</v>
      </c>
      <c r="I98" s="35">
        <f>+D98/D$270*100</f>
        <v>2.059694129255057</v>
      </c>
      <c r="J98" s="35">
        <f>+E98/E$270*100</f>
        <v>1.969550507491542</v>
      </c>
      <c r="K98" s="35">
        <f>+F98/F$270*100</f>
        <v>1.8335208098987625</v>
      </c>
      <c r="L98" s="8"/>
    </row>
    <row r="99" spans="1:12" ht="10.5" customHeight="1">
      <c r="A99" s="40" t="s">
        <v>87</v>
      </c>
      <c r="B99" s="30" t="s">
        <v>7</v>
      </c>
      <c r="C99" s="30" t="s">
        <v>7</v>
      </c>
      <c r="D99" s="31" t="s">
        <v>7</v>
      </c>
      <c r="E99" s="32">
        <v>3</v>
      </c>
      <c r="F99" s="41">
        <v>3</v>
      </c>
      <c r="G99" s="30" t="s">
        <v>7</v>
      </c>
      <c r="H99" s="30" t="s">
        <v>7</v>
      </c>
      <c r="I99" s="31" t="s">
        <v>7</v>
      </c>
      <c r="J99" s="35">
        <f>+E99/E$270*100</f>
        <v>0.03624939584340261</v>
      </c>
      <c r="K99" s="35">
        <f>+F99/F$270*100</f>
        <v>0.03374578177727784</v>
      </c>
      <c r="L99" s="8"/>
    </row>
    <row r="100" spans="1:12" ht="13.5" customHeight="1">
      <c r="A100" s="40" t="s">
        <v>88</v>
      </c>
      <c r="B100" s="30" t="s">
        <v>7</v>
      </c>
      <c r="C100" s="30" t="s">
        <v>7</v>
      </c>
      <c r="D100" s="30" t="s">
        <v>7</v>
      </c>
      <c r="E100" s="30" t="s">
        <v>7</v>
      </c>
      <c r="F100" s="41">
        <v>1</v>
      </c>
      <c r="G100" s="30" t="s">
        <v>7</v>
      </c>
      <c r="H100" s="30" t="s">
        <v>7</v>
      </c>
      <c r="I100" s="31" t="s">
        <v>7</v>
      </c>
      <c r="J100" s="31" t="s">
        <v>7</v>
      </c>
      <c r="K100" s="35">
        <f>+F100/F$270*100</f>
        <v>0.01124859392575928</v>
      </c>
      <c r="L100" s="8"/>
    </row>
    <row r="101" spans="1:12" ht="7.5" customHeight="1">
      <c r="A101" s="40"/>
      <c r="B101" s="30"/>
      <c r="C101" s="30"/>
      <c r="D101" s="31"/>
      <c r="E101" s="32"/>
      <c r="F101" s="33"/>
      <c r="G101" s="34"/>
      <c r="H101" s="35"/>
      <c r="I101" s="35"/>
      <c r="J101" s="35"/>
      <c r="K101" s="35"/>
      <c r="L101" s="8"/>
    </row>
    <row r="102" spans="1:12" ht="15" customHeight="1">
      <c r="A102" s="97" t="s">
        <v>89</v>
      </c>
      <c r="B102" s="22">
        <v>141</v>
      </c>
      <c r="C102" s="22">
        <v>145</v>
      </c>
      <c r="D102" s="23">
        <v>154</v>
      </c>
      <c r="E102" s="24">
        <v>141</v>
      </c>
      <c r="F102" s="25">
        <f>SUM(F103:F112)</f>
        <v>151</v>
      </c>
      <c r="G102" s="26">
        <v>1.911244927346511</v>
      </c>
      <c r="H102" s="27">
        <f>+C102/C$270*100</f>
        <v>1.8666323377960865</v>
      </c>
      <c r="I102" s="27">
        <f>+D102/D$270*100</f>
        <v>1.8993586581154416</v>
      </c>
      <c r="J102" s="27">
        <f>+E102/E$270*100</f>
        <v>1.7037216046399226</v>
      </c>
      <c r="K102" s="27">
        <f>+F102/F$270*100</f>
        <v>1.6985376827896512</v>
      </c>
      <c r="L102" s="8"/>
    </row>
    <row r="103" spans="1:12" ht="10.5" customHeight="1">
      <c r="A103" s="40" t="s">
        <v>90</v>
      </c>
      <c r="B103" s="30">
        <v>80</v>
      </c>
      <c r="C103" s="30">
        <v>73</v>
      </c>
      <c r="D103" s="31">
        <v>71</v>
      </c>
      <c r="E103" s="32">
        <v>59</v>
      </c>
      <c r="F103" s="33">
        <v>80</v>
      </c>
      <c r="G103" s="34">
        <v>1.0472574944364446</v>
      </c>
      <c r="H103" s="35">
        <f>+C103/C$270*100</f>
        <v>0.9397528321318229</v>
      </c>
      <c r="I103" s="35">
        <f>+D103/D$270*100</f>
        <v>0.8756783423778983</v>
      </c>
      <c r="J103" s="35">
        <f>+E103/E$270*100</f>
        <v>0.7129047849202513</v>
      </c>
      <c r="K103" s="35">
        <f>+F103/F$270*100</f>
        <v>0.8998875140607425</v>
      </c>
      <c r="L103" s="8"/>
    </row>
    <row r="104" spans="1:12" ht="10.5" customHeight="1">
      <c r="A104" s="40" t="s">
        <v>91</v>
      </c>
      <c r="B104" s="30">
        <v>0</v>
      </c>
      <c r="C104" s="30">
        <v>1</v>
      </c>
      <c r="D104" s="31">
        <v>1</v>
      </c>
      <c r="E104" s="32">
        <v>1</v>
      </c>
      <c r="F104" s="41" t="s">
        <v>7</v>
      </c>
      <c r="G104" s="34">
        <v>0</v>
      </c>
      <c r="H104" s="35">
        <f>+C104/C$270*100</f>
        <v>0.012873326467559216</v>
      </c>
      <c r="I104" s="35">
        <f>+D104/D$270*100</f>
        <v>0.012333497779970401</v>
      </c>
      <c r="J104" s="35">
        <f>+E104/E$270*100</f>
        <v>0.01208313194780087</v>
      </c>
      <c r="K104" s="42" t="s">
        <v>7</v>
      </c>
      <c r="L104" s="8"/>
    </row>
    <row r="105" spans="1:12" ht="10.5" customHeight="1">
      <c r="A105" s="40" t="s">
        <v>92</v>
      </c>
      <c r="B105" s="30" t="s">
        <v>7</v>
      </c>
      <c r="C105" s="30" t="s">
        <v>7</v>
      </c>
      <c r="D105" s="31" t="s">
        <v>7</v>
      </c>
      <c r="E105" s="32">
        <v>2</v>
      </c>
      <c r="F105" s="41" t="s">
        <v>7</v>
      </c>
      <c r="G105" s="30" t="s">
        <v>7</v>
      </c>
      <c r="H105" s="30" t="s">
        <v>7</v>
      </c>
      <c r="I105" s="31" t="s">
        <v>7</v>
      </c>
      <c r="J105" s="35">
        <f>+E105/E$270*100</f>
        <v>0.02416626389560174</v>
      </c>
      <c r="K105" s="42" t="s">
        <v>7</v>
      </c>
      <c r="L105" s="8"/>
    </row>
    <row r="106" spans="1:12" ht="10.5" customHeight="1">
      <c r="A106" s="40" t="s">
        <v>93</v>
      </c>
      <c r="B106" s="30">
        <v>8</v>
      </c>
      <c r="C106" s="30">
        <v>9</v>
      </c>
      <c r="D106" s="31">
        <v>11</v>
      </c>
      <c r="E106" s="32">
        <v>11</v>
      </c>
      <c r="F106" s="41" t="s">
        <v>7</v>
      </c>
      <c r="G106" s="34">
        <v>0.10472574944364445</v>
      </c>
      <c r="H106" s="35">
        <f>+C106/C$270*100</f>
        <v>0.11585993820803296</v>
      </c>
      <c r="I106" s="35">
        <f>+D106/D$270*100</f>
        <v>0.1356684755796744</v>
      </c>
      <c r="J106" s="35">
        <f>+E106/E$270*100</f>
        <v>0.13291445142580957</v>
      </c>
      <c r="K106" s="42" t="s">
        <v>7</v>
      </c>
      <c r="L106" s="8"/>
    </row>
    <row r="107" spans="1:12" ht="10.5" customHeight="1">
      <c r="A107" s="40" t="s">
        <v>94</v>
      </c>
      <c r="B107" s="30">
        <v>1</v>
      </c>
      <c r="C107" s="30">
        <v>1</v>
      </c>
      <c r="D107" s="31">
        <v>0</v>
      </c>
      <c r="E107" s="32">
        <v>0</v>
      </c>
      <c r="F107" s="33">
        <v>0</v>
      </c>
      <c r="G107" s="34">
        <v>0.013090718680455556</v>
      </c>
      <c r="H107" s="35">
        <f>+C107/C$270*100</f>
        <v>0.012873326467559216</v>
      </c>
      <c r="I107" s="35">
        <f>+D107/D$270*100</f>
        <v>0</v>
      </c>
      <c r="J107" s="35">
        <f>+E107/E$270*100</f>
        <v>0</v>
      </c>
      <c r="K107" s="35">
        <f>+F107/F$270*100</f>
        <v>0</v>
      </c>
      <c r="L107" s="8"/>
    </row>
    <row r="108" spans="1:12" ht="10.5" customHeight="1">
      <c r="A108" s="40" t="s">
        <v>95</v>
      </c>
      <c r="B108" s="30">
        <v>9</v>
      </c>
      <c r="C108" s="30">
        <v>3</v>
      </c>
      <c r="D108" s="31">
        <v>1</v>
      </c>
      <c r="E108" s="32">
        <v>0</v>
      </c>
      <c r="F108" s="33">
        <v>67</v>
      </c>
      <c r="G108" s="34">
        <v>0.11781646812410003</v>
      </c>
      <c r="H108" s="35">
        <f>+C108/C$270*100</f>
        <v>0.038619979402677654</v>
      </c>
      <c r="I108" s="35">
        <f>+D108/D$270*100</f>
        <v>0.012333497779970401</v>
      </c>
      <c r="J108" s="35">
        <f>+E108/E$270*100</f>
        <v>0</v>
      </c>
      <c r="K108" s="35">
        <f>+F108/F$270*100</f>
        <v>0.7536557930258717</v>
      </c>
      <c r="L108" s="8"/>
    </row>
    <row r="109" spans="1:12" ht="10.5" customHeight="1">
      <c r="A109" s="40" t="s">
        <v>96</v>
      </c>
      <c r="B109" s="30">
        <v>29</v>
      </c>
      <c r="C109" s="30">
        <v>31</v>
      </c>
      <c r="D109" s="31">
        <v>34</v>
      </c>
      <c r="E109" s="32">
        <v>39</v>
      </c>
      <c r="F109" s="33">
        <v>0</v>
      </c>
      <c r="G109" s="34">
        <v>0.37963084173321116</v>
      </c>
      <c r="H109" s="35">
        <f>+C109/C$270*100</f>
        <v>0.39907312049433574</v>
      </c>
      <c r="I109" s="35">
        <f>+D109/D$270*100</f>
        <v>0.41933892451899357</v>
      </c>
      <c r="J109" s="35">
        <f>+E109/E$270*100</f>
        <v>0.47124214596423397</v>
      </c>
      <c r="K109" s="35">
        <f>+F109/F$270*100</f>
        <v>0</v>
      </c>
      <c r="L109" s="8"/>
    </row>
    <row r="110" spans="1:12" ht="13.5" customHeight="1">
      <c r="A110" s="40" t="s">
        <v>97</v>
      </c>
      <c r="B110" s="30">
        <v>14</v>
      </c>
      <c r="C110" s="30">
        <v>27</v>
      </c>
      <c r="D110" s="31">
        <v>36</v>
      </c>
      <c r="E110" s="32">
        <v>24</v>
      </c>
      <c r="F110" s="41" t="s">
        <v>7</v>
      </c>
      <c r="G110" s="34">
        <v>0.1832700615263778</v>
      </c>
      <c r="H110" s="35">
        <f>+C110/C$270*100</f>
        <v>0.34757981462409887</v>
      </c>
      <c r="I110" s="35">
        <f>+D110/D$270*100</f>
        <v>0.4440059200789344</v>
      </c>
      <c r="J110" s="35">
        <f>+E110/E$270*100</f>
        <v>0.28999516674722087</v>
      </c>
      <c r="K110" s="42" t="s">
        <v>7</v>
      </c>
      <c r="L110" s="8"/>
    </row>
    <row r="111" spans="1:12" ht="13.5" customHeight="1">
      <c r="A111" s="98" t="s">
        <v>98</v>
      </c>
      <c r="B111" s="30" t="s">
        <v>7</v>
      </c>
      <c r="C111" s="30" t="s">
        <v>7</v>
      </c>
      <c r="D111" s="31" t="s">
        <v>7</v>
      </c>
      <c r="E111" s="32">
        <v>2</v>
      </c>
      <c r="F111" s="33">
        <v>4</v>
      </c>
      <c r="G111" s="30" t="s">
        <v>7</v>
      </c>
      <c r="H111" s="30" t="s">
        <v>7</v>
      </c>
      <c r="I111" s="31" t="s">
        <v>7</v>
      </c>
      <c r="J111" s="35">
        <f>+E111/E$270*100</f>
        <v>0.02416626389560174</v>
      </c>
      <c r="K111" s="35">
        <f>+F111/F$270*100</f>
        <v>0.04499437570303712</v>
      </c>
      <c r="L111" s="8"/>
    </row>
    <row r="112" spans="1:12" ht="13.5" customHeight="1">
      <c r="A112" s="98" t="s">
        <v>99</v>
      </c>
      <c r="B112" s="30" t="s">
        <v>7</v>
      </c>
      <c r="C112" s="30" t="s">
        <v>7</v>
      </c>
      <c r="D112" s="31" t="s">
        <v>7</v>
      </c>
      <c r="E112" s="32">
        <v>3</v>
      </c>
      <c r="F112" s="41" t="s">
        <v>7</v>
      </c>
      <c r="G112" s="30" t="s">
        <v>7</v>
      </c>
      <c r="H112" s="30" t="s">
        <v>7</v>
      </c>
      <c r="I112" s="31" t="s">
        <v>7</v>
      </c>
      <c r="J112" s="35">
        <f>+E112/E$270*100</f>
        <v>0.03624939584340261</v>
      </c>
      <c r="K112" s="42" t="s">
        <v>7</v>
      </c>
      <c r="L112" s="8"/>
    </row>
    <row r="113" spans="1:12" ht="8.25" customHeight="1">
      <c r="A113" s="40"/>
      <c r="B113" s="30"/>
      <c r="C113" s="30"/>
      <c r="D113" s="31"/>
      <c r="E113" s="32"/>
      <c r="F113" s="33"/>
      <c r="G113" s="34"/>
      <c r="H113" s="35"/>
      <c r="I113" s="35"/>
      <c r="J113" s="35"/>
      <c r="K113" s="35"/>
      <c r="L113" s="8"/>
    </row>
    <row r="114" spans="1:12" ht="13.5" customHeight="1">
      <c r="A114" s="97" t="s">
        <v>100</v>
      </c>
      <c r="B114" s="22">
        <v>18</v>
      </c>
      <c r="C114" s="22">
        <v>14</v>
      </c>
      <c r="D114" s="23">
        <v>19</v>
      </c>
      <c r="E114" s="24">
        <v>22</v>
      </c>
      <c r="F114" s="25">
        <v>23</v>
      </c>
      <c r="G114" s="26">
        <v>0.23563293624820006</v>
      </c>
      <c r="H114" s="27">
        <f aca="true" t="shared" si="0" ref="H114:K115">+C114/C$270*100</f>
        <v>0.18022657054582905</v>
      </c>
      <c r="I114" s="27">
        <f t="shared" si="0"/>
        <v>0.23433645781943757</v>
      </c>
      <c r="J114" s="27">
        <f t="shared" si="0"/>
        <v>0.26582890285161914</v>
      </c>
      <c r="K114" s="27">
        <f t="shared" si="0"/>
        <v>0.25871766029246346</v>
      </c>
      <c r="L114" s="8"/>
    </row>
    <row r="115" spans="1:12" ht="10.5" customHeight="1">
      <c r="A115" s="40" t="s">
        <v>101</v>
      </c>
      <c r="B115" s="30">
        <v>18</v>
      </c>
      <c r="C115" s="30">
        <v>14</v>
      </c>
      <c r="D115" s="31">
        <v>19</v>
      </c>
      <c r="E115" s="32">
        <v>21</v>
      </c>
      <c r="F115" s="33">
        <v>22</v>
      </c>
      <c r="G115" s="34">
        <v>0.23563293624820006</v>
      </c>
      <c r="H115" s="35">
        <f t="shared" si="0"/>
        <v>0.18022657054582905</v>
      </c>
      <c r="I115" s="35">
        <f t="shared" si="0"/>
        <v>0.23433645781943757</v>
      </c>
      <c r="J115" s="35">
        <f t="shared" si="0"/>
        <v>0.2537457709038183</v>
      </c>
      <c r="K115" s="35">
        <f t="shared" si="0"/>
        <v>0.24746906636670418</v>
      </c>
      <c r="L115" s="8"/>
    </row>
    <row r="116" spans="1:12" ht="13.5" customHeight="1">
      <c r="A116" s="40" t="s">
        <v>102</v>
      </c>
      <c r="B116" s="30" t="s">
        <v>7</v>
      </c>
      <c r="C116" s="30" t="s">
        <v>7</v>
      </c>
      <c r="D116" s="31" t="s">
        <v>7</v>
      </c>
      <c r="E116" s="32">
        <v>1</v>
      </c>
      <c r="F116" s="33">
        <v>1</v>
      </c>
      <c r="G116" s="30" t="s">
        <v>7</v>
      </c>
      <c r="H116" s="30" t="s">
        <v>7</v>
      </c>
      <c r="I116" s="31" t="s">
        <v>7</v>
      </c>
      <c r="J116" s="35">
        <f>+E116/E$270*100</f>
        <v>0.01208313194780087</v>
      </c>
      <c r="K116" s="35">
        <f>+F116/F$270*100</f>
        <v>0.01124859392575928</v>
      </c>
      <c r="L116" s="8"/>
    </row>
    <row r="117" spans="1:12" ht="10.5" customHeight="1">
      <c r="A117" s="40"/>
      <c r="B117" s="30"/>
      <c r="C117" s="30"/>
      <c r="D117" s="31"/>
      <c r="E117" s="32"/>
      <c r="F117" s="33"/>
      <c r="G117" s="34"/>
      <c r="H117" s="35"/>
      <c r="I117" s="35"/>
      <c r="J117" s="35"/>
      <c r="K117" s="35"/>
      <c r="L117" s="8"/>
    </row>
    <row r="118" spans="1:12" ht="14.25" customHeight="1">
      <c r="A118" s="97" t="s">
        <v>103</v>
      </c>
      <c r="B118" s="22">
        <v>205</v>
      </c>
      <c r="C118" s="22">
        <v>200</v>
      </c>
      <c r="D118" s="23">
        <v>199</v>
      </c>
      <c r="E118" s="24">
        <v>189</v>
      </c>
      <c r="F118" s="25">
        <v>231</v>
      </c>
      <c r="G118" s="26">
        <v>3.0370467338656892</v>
      </c>
      <c r="H118" s="27">
        <f aca="true" t="shared" si="1" ref="H118:K119">+C118/C$270*100</f>
        <v>2.5746652935118437</v>
      </c>
      <c r="I118" s="27">
        <f t="shared" si="1"/>
        <v>2.4543660582141094</v>
      </c>
      <c r="J118" s="27">
        <f t="shared" si="1"/>
        <v>2.2837119381343642</v>
      </c>
      <c r="K118" s="27">
        <f t="shared" si="1"/>
        <v>2.5984251968503935</v>
      </c>
      <c r="L118" s="8"/>
    </row>
    <row r="119" spans="1:12" ht="10.5" customHeight="1">
      <c r="A119" s="99" t="s">
        <v>104</v>
      </c>
      <c r="B119" s="30">
        <v>204</v>
      </c>
      <c r="C119" s="30">
        <v>200</v>
      </c>
      <c r="D119" s="31">
        <v>199</v>
      </c>
      <c r="E119" s="32">
        <v>183</v>
      </c>
      <c r="F119" s="33">
        <v>229</v>
      </c>
      <c r="G119" s="34">
        <v>2.6705066108129336</v>
      </c>
      <c r="H119" s="35">
        <f t="shared" si="1"/>
        <v>2.5746652935118437</v>
      </c>
      <c r="I119" s="35">
        <f t="shared" si="1"/>
        <v>2.4543660582141094</v>
      </c>
      <c r="J119" s="35">
        <f t="shared" si="1"/>
        <v>2.2112131464475593</v>
      </c>
      <c r="K119" s="35">
        <f t="shared" si="1"/>
        <v>2.575928008998875</v>
      </c>
      <c r="L119" s="8"/>
    </row>
    <row r="120" spans="1:12" ht="10.5" customHeight="1">
      <c r="A120" s="99" t="s">
        <v>105</v>
      </c>
      <c r="B120" s="30" t="s">
        <v>7</v>
      </c>
      <c r="C120" s="30" t="s">
        <v>7</v>
      </c>
      <c r="D120" s="31" t="s">
        <v>7</v>
      </c>
      <c r="E120" s="32">
        <v>6</v>
      </c>
      <c r="F120" s="33">
        <v>2</v>
      </c>
      <c r="G120" s="30" t="s">
        <v>7</v>
      </c>
      <c r="H120" s="30" t="s">
        <v>7</v>
      </c>
      <c r="I120" s="31" t="s">
        <v>7</v>
      </c>
      <c r="J120" s="35">
        <f>+E120/E$270*100</f>
        <v>0.07249879168680522</v>
      </c>
      <c r="K120" s="35">
        <f>+F120/F$270*100</f>
        <v>0.02249718785151856</v>
      </c>
      <c r="L120" s="8"/>
    </row>
    <row r="121" spans="1:12" ht="13.5" customHeight="1">
      <c r="A121" s="40" t="s">
        <v>106</v>
      </c>
      <c r="B121" s="36">
        <v>1</v>
      </c>
      <c r="C121" s="30">
        <v>0</v>
      </c>
      <c r="D121" s="31">
        <v>0</v>
      </c>
      <c r="E121" s="32">
        <v>0</v>
      </c>
      <c r="F121" s="33">
        <v>0</v>
      </c>
      <c r="G121" s="51">
        <v>0.013090718680455556</v>
      </c>
      <c r="H121" s="35">
        <f>+C121/C$270*100</f>
        <v>0</v>
      </c>
      <c r="I121" s="35">
        <f>+D121/D$270*100</f>
        <v>0</v>
      </c>
      <c r="J121" s="35">
        <f>+E121/E$270*100</f>
        <v>0</v>
      </c>
      <c r="K121" s="35">
        <f>+F121/F$270*100</f>
        <v>0</v>
      </c>
      <c r="L121" s="8"/>
    </row>
    <row r="122" spans="1:12" ht="10.5" customHeight="1">
      <c r="A122" s="40"/>
      <c r="B122" s="30"/>
      <c r="C122" s="30"/>
      <c r="D122" s="31"/>
      <c r="E122" s="32"/>
      <c r="F122" s="33"/>
      <c r="G122" s="34"/>
      <c r="H122" s="35"/>
      <c r="I122" s="35"/>
      <c r="J122" s="35"/>
      <c r="K122" s="35"/>
      <c r="L122" s="8"/>
    </row>
    <row r="123" spans="1:12" ht="12.75" customHeight="1">
      <c r="A123" s="97" t="s">
        <v>107</v>
      </c>
      <c r="B123" s="22">
        <v>2</v>
      </c>
      <c r="C123" s="22">
        <v>2</v>
      </c>
      <c r="D123" s="23">
        <v>5</v>
      </c>
      <c r="E123" s="24">
        <v>4</v>
      </c>
      <c r="F123" s="25">
        <v>1</v>
      </c>
      <c r="G123" s="26">
        <v>0.026181437360911112</v>
      </c>
      <c r="H123" s="27">
        <f>+C123/C$270*100</f>
        <v>0.025746652935118432</v>
      </c>
      <c r="I123" s="27">
        <f>+D123/D$270*100</f>
        <v>0.061667488899852</v>
      </c>
      <c r="J123" s="27">
        <f>+E123/E$270*100</f>
        <v>0.04833252779120348</v>
      </c>
      <c r="K123" s="27">
        <f>+F123/F$270*100</f>
        <v>0.01124859392575928</v>
      </c>
      <c r="L123" s="8"/>
    </row>
    <row r="124" spans="1:12" ht="10.5" customHeight="1">
      <c r="A124" s="40"/>
      <c r="B124" s="30"/>
      <c r="C124" s="30"/>
      <c r="D124" s="31"/>
      <c r="E124" s="32"/>
      <c r="F124" s="33"/>
      <c r="G124" s="34"/>
      <c r="H124" s="35"/>
      <c r="I124" s="35"/>
      <c r="J124" s="35"/>
      <c r="K124" s="35"/>
      <c r="L124" s="8"/>
    </row>
    <row r="125" spans="1:12" ht="13.5" customHeight="1">
      <c r="A125" s="97" t="s">
        <v>108</v>
      </c>
      <c r="B125" s="22">
        <v>106</v>
      </c>
      <c r="C125" s="22">
        <v>115</v>
      </c>
      <c r="D125" s="23">
        <v>143</v>
      </c>
      <c r="E125" s="24">
        <f>SUM(E126:E137)</f>
        <v>178</v>
      </c>
      <c r="F125" s="25">
        <f>SUM(F126:F137)</f>
        <v>198</v>
      </c>
      <c r="G125" s="26">
        <v>1.6232491163764893</v>
      </c>
      <c r="H125" s="27">
        <f>+C125/C$270*100</f>
        <v>1.48043254376931</v>
      </c>
      <c r="I125" s="27">
        <f>+D125/D$270*100</f>
        <v>1.7636901825357671</v>
      </c>
      <c r="J125" s="27">
        <f>+E125/E$270*100</f>
        <v>2.1507974867085546</v>
      </c>
      <c r="K125" s="27">
        <f>+F125/F$270*100</f>
        <v>2.2272215973003373</v>
      </c>
      <c r="L125" s="8"/>
    </row>
    <row r="126" spans="1:12" ht="10.5" customHeight="1">
      <c r="A126" s="40" t="s">
        <v>109</v>
      </c>
      <c r="B126" s="30">
        <v>8</v>
      </c>
      <c r="C126" s="30">
        <v>5</v>
      </c>
      <c r="D126" s="31">
        <v>11</v>
      </c>
      <c r="E126" s="32">
        <v>8</v>
      </c>
      <c r="F126" s="41" t="s">
        <v>7</v>
      </c>
      <c r="G126" s="34">
        <v>0.10472574944364445</v>
      </c>
      <c r="H126" s="35">
        <f aca="true" t="shared" si="2" ref="H126:J133">+C126/C$270*100</f>
        <v>0.06436663233779609</v>
      </c>
      <c r="I126" s="35">
        <f t="shared" si="2"/>
        <v>0.1356684755796744</v>
      </c>
      <c r="J126" s="35">
        <f t="shared" si="2"/>
        <v>0.09666505558240696</v>
      </c>
      <c r="K126" s="42" t="s">
        <v>7</v>
      </c>
      <c r="L126" s="8"/>
    </row>
    <row r="127" spans="1:12" ht="10.5" customHeight="1">
      <c r="A127" s="40" t="s">
        <v>110</v>
      </c>
      <c r="B127" s="30">
        <v>4</v>
      </c>
      <c r="C127" s="30">
        <v>2</v>
      </c>
      <c r="D127" s="31">
        <v>1</v>
      </c>
      <c r="E127" s="32">
        <v>3</v>
      </c>
      <c r="F127" s="33">
        <v>13</v>
      </c>
      <c r="G127" s="34">
        <v>0.052362874721822224</v>
      </c>
      <c r="H127" s="35">
        <f t="shared" si="2"/>
        <v>0.025746652935118432</v>
      </c>
      <c r="I127" s="35">
        <f t="shared" si="2"/>
        <v>0.012333497779970401</v>
      </c>
      <c r="J127" s="35">
        <f t="shared" si="2"/>
        <v>0.03624939584340261</v>
      </c>
      <c r="K127" s="35">
        <f>+F127/F$270*100</f>
        <v>0.14623172103487064</v>
      </c>
      <c r="L127" s="8"/>
    </row>
    <row r="128" spans="1:12" ht="13.5" customHeight="1">
      <c r="A128" s="52" t="s">
        <v>111</v>
      </c>
      <c r="B128" s="30">
        <v>1</v>
      </c>
      <c r="C128" s="30">
        <v>0</v>
      </c>
      <c r="D128" s="31">
        <v>2</v>
      </c>
      <c r="E128" s="32">
        <v>2</v>
      </c>
      <c r="F128" s="33">
        <v>0</v>
      </c>
      <c r="G128" s="34">
        <v>0.013914011409489356</v>
      </c>
      <c r="H128" s="35">
        <f t="shared" si="2"/>
        <v>0</v>
      </c>
      <c r="I128" s="35">
        <f t="shared" si="2"/>
        <v>0.024666995559940803</v>
      </c>
      <c r="J128" s="35">
        <f t="shared" si="2"/>
        <v>0.02416626389560174</v>
      </c>
      <c r="K128" s="35">
        <f>+F128/F$270*100</f>
        <v>0</v>
      </c>
      <c r="L128" s="8"/>
    </row>
    <row r="129" spans="1:12" ht="10.5" customHeight="1">
      <c r="A129" s="52" t="s">
        <v>112</v>
      </c>
      <c r="B129" s="30">
        <v>78</v>
      </c>
      <c r="C129" s="30">
        <v>85</v>
      </c>
      <c r="D129" s="31">
        <v>107</v>
      </c>
      <c r="E129" s="32">
        <v>133</v>
      </c>
      <c r="F129" s="41">
        <v>148</v>
      </c>
      <c r="G129" s="34">
        <v>1.0210760570755335</v>
      </c>
      <c r="H129" s="35">
        <f t="shared" si="2"/>
        <v>1.0942327497425335</v>
      </c>
      <c r="I129" s="35">
        <f t="shared" si="2"/>
        <v>1.3196842624568328</v>
      </c>
      <c r="J129" s="35">
        <f t="shared" si="2"/>
        <v>1.6070565490575155</v>
      </c>
      <c r="K129" s="35">
        <f>+F129/F$270*100</f>
        <v>1.6647919010123735</v>
      </c>
      <c r="L129" s="8"/>
    </row>
    <row r="130" spans="1:12" ht="10.5" customHeight="1">
      <c r="A130" s="40" t="s">
        <v>113</v>
      </c>
      <c r="B130" s="30">
        <v>0</v>
      </c>
      <c r="C130" s="30">
        <v>3</v>
      </c>
      <c r="D130" s="31">
        <v>2</v>
      </c>
      <c r="E130" s="32">
        <v>0</v>
      </c>
      <c r="F130" s="41" t="s">
        <v>7</v>
      </c>
      <c r="G130" s="34">
        <v>0</v>
      </c>
      <c r="H130" s="35">
        <f t="shared" si="2"/>
        <v>0.038619979402677654</v>
      </c>
      <c r="I130" s="35">
        <f t="shared" si="2"/>
        <v>0.024666995559940803</v>
      </c>
      <c r="J130" s="35">
        <f t="shared" si="2"/>
        <v>0</v>
      </c>
      <c r="K130" s="42" t="s">
        <v>7</v>
      </c>
      <c r="L130" s="8"/>
    </row>
    <row r="131" spans="1:12" ht="10.5" customHeight="1">
      <c r="A131" s="40" t="s">
        <v>114</v>
      </c>
      <c r="B131" s="36">
        <v>1</v>
      </c>
      <c r="C131" s="30">
        <v>1</v>
      </c>
      <c r="D131" s="31">
        <v>1</v>
      </c>
      <c r="E131" s="32">
        <v>0</v>
      </c>
      <c r="F131" s="33">
        <v>0</v>
      </c>
      <c r="G131" s="51">
        <v>0.013090718680455556</v>
      </c>
      <c r="H131" s="35">
        <f t="shared" si="2"/>
        <v>0.012873326467559216</v>
      </c>
      <c r="I131" s="35">
        <f t="shared" si="2"/>
        <v>0.012333497779970401</v>
      </c>
      <c r="J131" s="35">
        <f t="shared" si="2"/>
        <v>0</v>
      </c>
      <c r="K131" s="35">
        <f>+F131/F$270*100</f>
        <v>0</v>
      </c>
      <c r="L131" s="8"/>
    </row>
    <row r="132" spans="1:12" ht="10.5" customHeight="1">
      <c r="A132" s="40" t="s">
        <v>115</v>
      </c>
      <c r="B132" s="36">
        <v>1</v>
      </c>
      <c r="C132" s="30">
        <v>3</v>
      </c>
      <c r="D132" s="31">
        <v>4</v>
      </c>
      <c r="E132" s="32">
        <v>2</v>
      </c>
      <c r="F132" s="41" t="s">
        <v>7</v>
      </c>
      <c r="G132" s="51">
        <v>0.013090718680455556</v>
      </c>
      <c r="H132" s="35">
        <f t="shared" si="2"/>
        <v>0.038619979402677654</v>
      </c>
      <c r="I132" s="35">
        <f t="shared" si="2"/>
        <v>0.049333991119881605</v>
      </c>
      <c r="J132" s="35">
        <f t="shared" si="2"/>
        <v>0.02416626389560174</v>
      </c>
      <c r="K132" s="42" t="s">
        <v>7</v>
      </c>
      <c r="L132" s="8"/>
    </row>
    <row r="133" spans="1:12" ht="12" customHeight="1">
      <c r="A133" s="40" t="s">
        <v>116</v>
      </c>
      <c r="B133" s="36">
        <v>1</v>
      </c>
      <c r="C133" s="30">
        <v>1</v>
      </c>
      <c r="D133" s="31">
        <v>2</v>
      </c>
      <c r="E133" s="32">
        <v>9</v>
      </c>
      <c r="F133" s="41" t="s">
        <v>7</v>
      </c>
      <c r="G133" s="51">
        <v>0.013090718680455556</v>
      </c>
      <c r="H133" s="35">
        <f t="shared" si="2"/>
        <v>0.012873326467559216</v>
      </c>
      <c r="I133" s="35">
        <f t="shared" si="2"/>
        <v>0.024666995559940803</v>
      </c>
      <c r="J133" s="35">
        <f t="shared" si="2"/>
        <v>0.10874818753020783</v>
      </c>
      <c r="K133" s="42" t="s">
        <v>7</v>
      </c>
      <c r="L133" s="8"/>
    </row>
    <row r="134" spans="1:12" ht="12" customHeight="1">
      <c r="A134" s="40" t="s">
        <v>117</v>
      </c>
      <c r="B134" s="30" t="s">
        <v>7</v>
      </c>
      <c r="C134" s="30" t="s">
        <v>7</v>
      </c>
      <c r="D134" s="31" t="s">
        <v>7</v>
      </c>
      <c r="E134" s="32">
        <v>4</v>
      </c>
      <c r="F134" s="33">
        <v>1</v>
      </c>
      <c r="G134" s="30" t="s">
        <v>7</v>
      </c>
      <c r="H134" s="30" t="s">
        <v>7</v>
      </c>
      <c r="I134" s="31" t="s">
        <v>7</v>
      </c>
      <c r="J134" s="35">
        <f>+E134/E$270*100</f>
        <v>0.04833252779120348</v>
      </c>
      <c r="K134" s="35">
        <f>+F134/F$270*100</f>
        <v>0.01124859392575928</v>
      </c>
      <c r="L134" s="8"/>
    </row>
    <row r="135" spans="1:12" ht="10.5" customHeight="1">
      <c r="A135" s="40" t="s">
        <v>118</v>
      </c>
      <c r="B135" s="30">
        <v>12</v>
      </c>
      <c r="C135" s="30">
        <v>15</v>
      </c>
      <c r="D135" s="31">
        <v>13</v>
      </c>
      <c r="E135" s="32">
        <v>12</v>
      </c>
      <c r="F135" s="33">
        <v>35</v>
      </c>
      <c r="G135" s="34">
        <v>0.15708862416546668</v>
      </c>
      <c r="H135" s="35">
        <f>+C135/C$270*100</f>
        <v>0.19309989701338826</v>
      </c>
      <c r="I135" s="35">
        <f>+D135/D$270*100</f>
        <v>0.16033547113961522</v>
      </c>
      <c r="J135" s="35">
        <f>+E135/E$270*100</f>
        <v>0.14499758337361043</v>
      </c>
      <c r="K135" s="35">
        <f>+F135/F$270*100</f>
        <v>0.39370078740157477</v>
      </c>
      <c r="L135" s="8"/>
    </row>
    <row r="136" spans="1:12" ht="10.5" customHeight="1">
      <c r="A136" s="40" t="s">
        <v>119</v>
      </c>
      <c r="B136" s="30" t="s">
        <v>7</v>
      </c>
      <c r="C136" s="30" t="s">
        <v>7</v>
      </c>
      <c r="D136" s="31" t="s">
        <v>7</v>
      </c>
      <c r="E136" s="32">
        <v>3</v>
      </c>
      <c r="F136" s="41" t="s">
        <v>7</v>
      </c>
      <c r="G136" s="30" t="s">
        <v>7</v>
      </c>
      <c r="H136" s="30" t="s">
        <v>7</v>
      </c>
      <c r="I136" s="31" t="s">
        <v>7</v>
      </c>
      <c r="J136" s="35">
        <f>+E136/E$270*100</f>
        <v>0.03624939584340261</v>
      </c>
      <c r="K136" s="42" t="s">
        <v>7</v>
      </c>
      <c r="L136" s="8"/>
    </row>
    <row r="137" spans="1:12" ht="10.5" customHeight="1">
      <c r="A137" s="40" t="s">
        <v>120</v>
      </c>
      <c r="B137" s="30" t="s">
        <v>7</v>
      </c>
      <c r="C137" s="30" t="s">
        <v>7</v>
      </c>
      <c r="D137" s="31" t="s">
        <v>7</v>
      </c>
      <c r="E137" s="32">
        <v>2</v>
      </c>
      <c r="F137" s="41">
        <v>1</v>
      </c>
      <c r="G137" s="30" t="s">
        <v>7</v>
      </c>
      <c r="H137" s="30" t="s">
        <v>7</v>
      </c>
      <c r="I137" s="31" t="s">
        <v>7</v>
      </c>
      <c r="J137" s="35">
        <f>+E137/E$270*100</f>
        <v>0.02416626389560174</v>
      </c>
      <c r="K137" s="42" t="s">
        <v>7</v>
      </c>
      <c r="L137" s="8"/>
    </row>
    <row r="138" spans="1:12" ht="10.5" customHeight="1">
      <c r="A138" s="40"/>
      <c r="B138" s="30"/>
      <c r="C138" s="30"/>
      <c r="D138" s="31"/>
      <c r="E138" s="32"/>
      <c r="F138" s="33"/>
      <c r="G138" s="34"/>
      <c r="H138" s="35"/>
      <c r="I138" s="35"/>
      <c r="J138" s="35"/>
      <c r="K138" s="35"/>
      <c r="L138" s="8"/>
    </row>
    <row r="139" spans="1:12" ht="10.5" customHeight="1">
      <c r="A139" s="97" t="s">
        <v>237</v>
      </c>
      <c r="B139" s="22">
        <v>113</v>
      </c>
      <c r="C139" s="22">
        <v>129</v>
      </c>
      <c r="D139" s="23">
        <v>136</v>
      </c>
      <c r="E139" s="24">
        <v>134</v>
      </c>
      <c r="F139" s="25">
        <v>129</v>
      </c>
      <c r="G139" s="26">
        <v>1.5839769603351224</v>
      </c>
      <c r="H139" s="27">
        <f aca="true" t="shared" si="3" ref="H139:K141">+C139/C$270*100</f>
        <v>1.660659114315139</v>
      </c>
      <c r="I139" s="27">
        <f t="shared" si="3"/>
        <v>1.6773556980759743</v>
      </c>
      <c r="J139" s="27">
        <f t="shared" si="3"/>
        <v>1.6191396810053167</v>
      </c>
      <c r="K139" s="27">
        <f t="shared" si="3"/>
        <v>1.4510686164229472</v>
      </c>
      <c r="L139" s="8"/>
    </row>
    <row r="140" spans="1:12" ht="12.75" customHeight="1">
      <c r="A140" s="40" t="s">
        <v>232</v>
      </c>
      <c r="B140" s="30">
        <v>113</v>
      </c>
      <c r="C140" s="30">
        <v>129</v>
      </c>
      <c r="D140" s="31">
        <v>136</v>
      </c>
      <c r="E140" s="32">
        <v>103</v>
      </c>
      <c r="F140" s="33">
        <v>2</v>
      </c>
      <c r="G140" s="34">
        <v>1.479251210891478</v>
      </c>
      <c r="H140" s="35">
        <f t="shared" si="3"/>
        <v>1.660659114315139</v>
      </c>
      <c r="I140" s="35">
        <f t="shared" si="3"/>
        <v>1.6773556980759743</v>
      </c>
      <c r="J140" s="35">
        <f t="shared" si="3"/>
        <v>1.2445625906234896</v>
      </c>
      <c r="K140" s="35">
        <f t="shared" si="3"/>
        <v>0.02249718785151856</v>
      </c>
      <c r="L140" s="8"/>
    </row>
    <row r="141" spans="1:12" ht="12.75" customHeight="1">
      <c r="A141" s="40" t="s">
        <v>233</v>
      </c>
      <c r="B141" s="72" t="s">
        <v>7</v>
      </c>
      <c r="C141" s="72" t="s">
        <v>7</v>
      </c>
      <c r="D141" s="43" t="s">
        <v>7</v>
      </c>
      <c r="E141" s="44">
        <v>31</v>
      </c>
      <c r="F141" s="33">
        <v>124</v>
      </c>
      <c r="G141" s="73" t="s">
        <v>7</v>
      </c>
      <c r="H141" s="42" t="s">
        <v>7</v>
      </c>
      <c r="I141" s="42" t="s">
        <v>7</v>
      </c>
      <c r="J141" s="42">
        <f t="shared" si="3"/>
        <v>0.37457709038182696</v>
      </c>
      <c r="K141" s="35">
        <f>+F141/F$270*100</f>
        <v>1.3948256467941507</v>
      </c>
      <c r="L141" s="8"/>
    </row>
    <row r="142" spans="1:12" ht="12.75" customHeight="1">
      <c r="A142" s="40" t="s">
        <v>234</v>
      </c>
      <c r="B142" s="72" t="s">
        <v>7</v>
      </c>
      <c r="C142" s="72" t="s">
        <v>7</v>
      </c>
      <c r="D142" s="43" t="s">
        <v>7</v>
      </c>
      <c r="E142" s="44" t="s">
        <v>7</v>
      </c>
      <c r="F142" s="33">
        <v>3</v>
      </c>
      <c r="G142" s="73" t="s">
        <v>7</v>
      </c>
      <c r="H142" s="42" t="s">
        <v>7</v>
      </c>
      <c r="I142" s="42" t="s">
        <v>7</v>
      </c>
      <c r="J142" s="42" t="s">
        <v>7</v>
      </c>
      <c r="K142" s="35">
        <f>+F142/F$270*100</f>
        <v>0.03374578177727784</v>
      </c>
      <c r="L142" s="8"/>
    </row>
    <row r="143" spans="1:12" ht="10.5" customHeight="1">
      <c r="A143" s="40"/>
      <c r="B143" s="30"/>
      <c r="C143" s="30"/>
      <c r="D143" s="31"/>
      <c r="E143" s="32"/>
      <c r="F143" s="33"/>
      <c r="G143" s="34"/>
      <c r="H143" s="35"/>
      <c r="I143" s="35"/>
      <c r="J143" s="35"/>
      <c r="K143" s="35"/>
      <c r="L143" s="8"/>
    </row>
    <row r="144" spans="1:12" ht="13.5" customHeight="1">
      <c r="A144" s="97" t="s">
        <v>121</v>
      </c>
      <c r="B144" s="22">
        <v>121</v>
      </c>
      <c r="C144" s="22">
        <v>110</v>
      </c>
      <c r="D144" s="23">
        <v>130</v>
      </c>
      <c r="E144" s="24">
        <f>SUM(E145:E150)</f>
        <v>145</v>
      </c>
      <c r="F144" s="25">
        <f>SUM(F145:F150)</f>
        <v>153</v>
      </c>
      <c r="G144" s="26">
        <v>1.5839769603351224</v>
      </c>
      <c r="H144" s="27">
        <f aca="true" t="shared" si="4" ref="H144:K145">+C144/C$270*100</f>
        <v>1.416065911431514</v>
      </c>
      <c r="I144" s="27">
        <f t="shared" si="4"/>
        <v>1.603354711396152</v>
      </c>
      <c r="J144" s="27">
        <f t="shared" si="4"/>
        <v>1.7520541324311263</v>
      </c>
      <c r="K144" s="27">
        <f t="shared" si="4"/>
        <v>1.7210348706411698</v>
      </c>
      <c r="L144" s="8"/>
    </row>
    <row r="145" spans="1:12" ht="10.5" customHeight="1">
      <c r="A145" s="40" t="s">
        <v>122</v>
      </c>
      <c r="B145" s="30">
        <v>83</v>
      </c>
      <c r="C145" s="30">
        <v>79</v>
      </c>
      <c r="D145" s="31">
        <v>97</v>
      </c>
      <c r="E145" s="32">
        <v>103</v>
      </c>
      <c r="F145" s="33">
        <v>113</v>
      </c>
      <c r="G145" s="34">
        <v>1.0865296504778112</v>
      </c>
      <c r="H145" s="35">
        <f t="shared" si="4"/>
        <v>1.016992790937178</v>
      </c>
      <c r="I145" s="35">
        <f t="shared" si="4"/>
        <v>1.1963492846571289</v>
      </c>
      <c r="J145" s="35">
        <f t="shared" si="4"/>
        <v>1.2445625906234896</v>
      </c>
      <c r="K145" s="35">
        <f t="shared" si="4"/>
        <v>1.2710911136107985</v>
      </c>
      <c r="L145" s="8"/>
    </row>
    <row r="146" spans="1:12" ht="10.5" customHeight="1">
      <c r="A146" s="40" t="s">
        <v>123</v>
      </c>
      <c r="B146" s="30" t="s">
        <v>7</v>
      </c>
      <c r="C146" s="30" t="s">
        <v>7</v>
      </c>
      <c r="D146" s="31" t="s">
        <v>7</v>
      </c>
      <c r="E146" s="32">
        <v>3</v>
      </c>
      <c r="F146" s="33">
        <v>2</v>
      </c>
      <c r="G146" s="30" t="s">
        <v>7</v>
      </c>
      <c r="H146" s="30" t="s">
        <v>7</v>
      </c>
      <c r="I146" s="31" t="s">
        <v>7</v>
      </c>
      <c r="J146" s="35">
        <f>+E146/E$270*100</f>
        <v>0.03624939584340261</v>
      </c>
      <c r="K146" s="35">
        <f>+F146/F$270*100</f>
        <v>0.02249718785151856</v>
      </c>
      <c r="L146" s="8"/>
    </row>
    <row r="147" spans="1:12" ht="10.5" customHeight="1">
      <c r="A147" s="40" t="s">
        <v>124</v>
      </c>
      <c r="B147" s="30">
        <v>15</v>
      </c>
      <c r="C147" s="30">
        <v>16</v>
      </c>
      <c r="D147" s="31">
        <v>13</v>
      </c>
      <c r="E147" s="32">
        <v>16</v>
      </c>
      <c r="F147" s="33">
        <v>18</v>
      </c>
      <c r="G147" s="34">
        <v>0.19636078020683337</v>
      </c>
      <c r="H147" s="35">
        <f>+C147/C$270*100</f>
        <v>0.20597322348094746</v>
      </c>
      <c r="I147" s="35">
        <f>+D147/D$270*100</f>
        <v>0.16033547113961522</v>
      </c>
      <c r="J147" s="35">
        <f>+E147/E$270*100</f>
        <v>0.1933301111648139</v>
      </c>
      <c r="K147" s="35">
        <f>+F147/F$270*100</f>
        <v>0.20247469066366702</v>
      </c>
      <c r="L147" s="8"/>
    </row>
    <row r="148" spans="1:12" ht="10.5" customHeight="1">
      <c r="A148" s="40" t="s">
        <v>125</v>
      </c>
      <c r="B148" s="30" t="s">
        <v>7</v>
      </c>
      <c r="C148" s="30" t="s">
        <v>7</v>
      </c>
      <c r="D148" s="31" t="s">
        <v>7</v>
      </c>
      <c r="E148" s="32">
        <v>1</v>
      </c>
      <c r="F148" s="41">
        <v>1</v>
      </c>
      <c r="G148" s="30" t="s">
        <v>7</v>
      </c>
      <c r="H148" s="30" t="s">
        <v>7</v>
      </c>
      <c r="I148" s="31" t="s">
        <v>7</v>
      </c>
      <c r="J148" s="35">
        <f>+E148/E$270*100</f>
        <v>0.01208313194780087</v>
      </c>
      <c r="K148" s="42" t="s">
        <v>7</v>
      </c>
      <c r="L148" s="8"/>
    </row>
    <row r="149" spans="1:12" ht="13.5" customHeight="1">
      <c r="A149" s="40" t="s">
        <v>126</v>
      </c>
      <c r="B149" s="30">
        <v>22</v>
      </c>
      <c r="C149" s="30">
        <v>15</v>
      </c>
      <c r="D149" s="31">
        <v>20</v>
      </c>
      <c r="E149" s="32">
        <v>22</v>
      </c>
      <c r="F149" s="33">
        <v>19</v>
      </c>
      <c r="G149" s="34">
        <v>0.28799581097002225</v>
      </c>
      <c r="H149" s="35">
        <f>+C149/C$270*100</f>
        <v>0.19309989701338826</v>
      </c>
      <c r="I149" s="35">
        <f>+D149/D$270*100</f>
        <v>0.246669955599408</v>
      </c>
      <c r="J149" s="35">
        <f>+E149/E$270*100</f>
        <v>0.26582890285161914</v>
      </c>
      <c r="K149" s="35">
        <f>+F149/F$270*100</f>
        <v>0.21372328458942633</v>
      </c>
      <c r="L149" s="8"/>
    </row>
    <row r="150" spans="1:12" ht="10.5" customHeight="1">
      <c r="A150" s="40" t="s">
        <v>127</v>
      </c>
      <c r="B150" s="30">
        <v>1</v>
      </c>
      <c r="C150" s="30">
        <v>0</v>
      </c>
      <c r="D150" s="31">
        <v>0</v>
      </c>
      <c r="E150" s="32">
        <v>0</v>
      </c>
      <c r="F150" s="41" t="s">
        <v>7</v>
      </c>
      <c r="G150" s="34">
        <v>0.013090718680455556</v>
      </c>
      <c r="H150" s="35">
        <f>+C150/C$270*100</f>
        <v>0</v>
      </c>
      <c r="I150" s="35">
        <f>+D150/D$270*100</f>
        <v>0</v>
      </c>
      <c r="J150" s="35">
        <f>+E150/E$270*100</f>
        <v>0</v>
      </c>
      <c r="K150" s="42" t="s">
        <v>7</v>
      </c>
      <c r="L150" s="8"/>
    </row>
    <row r="151" spans="1:12" ht="9" customHeight="1">
      <c r="A151" s="40"/>
      <c r="B151" s="30"/>
      <c r="C151" s="30"/>
      <c r="D151" s="31"/>
      <c r="E151" s="32"/>
      <c r="F151" s="33"/>
      <c r="G151" s="34"/>
      <c r="H151" s="35"/>
      <c r="I151" s="35"/>
      <c r="J151" s="35"/>
      <c r="K151" s="35"/>
      <c r="L151" s="8"/>
    </row>
    <row r="152" spans="1:12" ht="13.5" customHeight="1">
      <c r="A152" s="97" t="s">
        <v>128</v>
      </c>
      <c r="B152" s="22">
        <v>70</v>
      </c>
      <c r="C152" s="22">
        <v>73</v>
      </c>
      <c r="D152" s="23">
        <v>65</v>
      </c>
      <c r="E152" s="24">
        <f>SUM(E153:E155)</f>
        <v>83</v>
      </c>
      <c r="F152" s="25">
        <f>SUM(F153:F155)</f>
        <v>81</v>
      </c>
      <c r="G152" s="26">
        <v>1.911244927346511</v>
      </c>
      <c r="H152" s="27">
        <f aca="true" t="shared" si="5" ref="H152:K153">+C152/C$270*100</f>
        <v>0.9397528321318229</v>
      </c>
      <c r="I152" s="27">
        <f t="shared" si="5"/>
        <v>0.801677355698076</v>
      </c>
      <c r="J152" s="27">
        <f t="shared" si="5"/>
        <v>1.0028999516674721</v>
      </c>
      <c r="K152" s="27">
        <f t="shared" si="5"/>
        <v>0.9111361079865018</v>
      </c>
      <c r="L152" s="8"/>
    </row>
    <row r="153" spans="1:12" ht="10.5" customHeight="1">
      <c r="A153" s="40" t="s">
        <v>129</v>
      </c>
      <c r="B153" s="30">
        <v>70</v>
      </c>
      <c r="C153" s="30">
        <v>71</v>
      </c>
      <c r="D153" s="31">
        <v>57</v>
      </c>
      <c r="E153" s="32">
        <v>64</v>
      </c>
      <c r="F153" s="33">
        <v>79</v>
      </c>
      <c r="G153" s="34">
        <v>0.9163503076318891</v>
      </c>
      <c r="H153" s="35">
        <f t="shared" si="5"/>
        <v>0.9140061791967043</v>
      </c>
      <c r="I153" s="35">
        <f t="shared" si="5"/>
        <v>0.7030093734583128</v>
      </c>
      <c r="J153" s="35">
        <f t="shared" si="5"/>
        <v>0.7733204446592556</v>
      </c>
      <c r="K153" s="35">
        <f t="shared" si="5"/>
        <v>0.888638920134983</v>
      </c>
      <c r="L153" s="8"/>
    </row>
    <row r="154" spans="1:12" ht="10.5" customHeight="1">
      <c r="A154" s="40" t="s">
        <v>130</v>
      </c>
      <c r="B154" s="36" t="s">
        <v>7</v>
      </c>
      <c r="C154" s="36">
        <v>2</v>
      </c>
      <c r="D154" s="39">
        <v>8</v>
      </c>
      <c r="E154" s="32">
        <v>15</v>
      </c>
      <c r="F154" s="41" t="s">
        <v>7</v>
      </c>
      <c r="G154" s="36" t="s">
        <v>7</v>
      </c>
      <c r="H154" s="35">
        <f>+C154/C$270*100</f>
        <v>0.025746652935118432</v>
      </c>
      <c r="I154" s="35">
        <f>+D154/D$270*100</f>
        <v>0.09866798223976321</v>
      </c>
      <c r="J154" s="35">
        <f>+E154/E$270*100</f>
        <v>0.18124697921701305</v>
      </c>
      <c r="K154" s="42" t="s">
        <v>7</v>
      </c>
      <c r="L154" s="8"/>
    </row>
    <row r="155" spans="1:12" ht="10.5" customHeight="1">
      <c r="A155" s="40" t="s">
        <v>131</v>
      </c>
      <c r="B155" s="30" t="s">
        <v>7</v>
      </c>
      <c r="C155" s="30" t="s">
        <v>7</v>
      </c>
      <c r="D155" s="31" t="s">
        <v>7</v>
      </c>
      <c r="E155" s="32">
        <v>4</v>
      </c>
      <c r="F155" s="33">
        <v>2</v>
      </c>
      <c r="G155" s="30" t="s">
        <v>7</v>
      </c>
      <c r="H155" s="30" t="s">
        <v>7</v>
      </c>
      <c r="I155" s="31" t="s">
        <v>7</v>
      </c>
      <c r="J155" s="35">
        <f>+E155/E$270*100</f>
        <v>0.04833252779120348</v>
      </c>
      <c r="K155" s="35">
        <f>+F155/F$270*100</f>
        <v>0.02249718785151856</v>
      </c>
      <c r="L155" s="8"/>
    </row>
    <row r="156" spans="1:12" ht="9" customHeight="1">
      <c r="A156" s="40"/>
      <c r="B156" s="30"/>
      <c r="C156" s="30"/>
      <c r="D156" s="31"/>
      <c r="E156" s="32"/>
      <c r="F156" s="33"/>
      <c r="G156" s="34"/>
      <c r="H156" s="35"/>
      <c r="I156" s="35"/>
      <c r="J156" s="35"/>
      <c r="K156" s="35"/>
      <c r="L156" s="8"/>
    </row>
    <row r="157" spans="1:12" ht="12.75" customHeight="1">
      <c r="A157" s="97" t="s">
        <v>132</v>
      </c>
      <c r="B157" s="22">
        <v>18</v>
      </c>
      <c r="C157" s="22">
        <v>30</v>
      </c>
      <c r="D157" s="23">
        <v>36</v>
      </c>
      <c r="E157" s="24">
        <v>39</v>
      </c>
      <c r="F157" s="25">
        <f>SUM(F158:F163)</f>
        <v>50</v>
      </c>
      <c r="G157" s="26">
        <v>0.24872365492865559</v>
      </c>
      <c r="H157" s="27">
        <f aca="true" t="shared" si="6" ref="H157:K159">+C157/C$270*100</f>
        <v>0.3861997940267765</v>
      </c>
      <c r="I157" s="27">
        <f t="shared" si="6"/>
        <v>0.4440059200789344</v>
      </c>
      <c r="J157" s="27">
        <f t="shared" si="6"/>
        <v>0.47124214596423397</v>
      </c>
      <c r="K157" s="27">
        <f t="shared" si="6"/>
        <v>0.562429696287964</v>
      </c>
      <c r="L157" s="8"/>
    </row>
    <row r="158" spans="1:12" ht="12.75" customHeight="1">
      <c r="A158" s="40" t="s">
        <v>133</v>
      </c>
      <c r="B158" s="30">
        <v>3</v>
      </c>
      <c r="C158" s="30">
        <v>5</v>
      </c>
      <c r="D158" s="31">
        <v>7</v>
      </c>
      <c r="E158" s="32">
        <v>7</v>
      </c>
      <c r="F158" s="33">
        <v>9</v>
      </c>
      <c r="G158" s="34">
        <v>0.03927215604136667</v>
      </c>
      <c r="H158" s="35">
        <f t="shared" si="6"/>
        <v>0.06436663233779609</v>
      </c>
      <c r="I158" s="35">
        <f t="shared" si="6"/>
        <v>0.0863344844597928</v>
      </c>
      <c r="J158" s="35">
        <f t="shared" si="6"/>
        <v>0.0845819236346061</v>
      </c>
      <c r="K158" s="35">
        <f t="shared" si="6"/>
        <v>0.10123734533183351</v>
      </c>
      <c r="L158" s="8"/>
    </row>
    <row r="159" spans="1:12" ht="10.5" customHeight="1">
      <c r="A159" s="40" t="s">
        <v>134</v>
      </c>
      <c r="B159" s="30">
        <v>15</v>
      </c>
      <c r="C159" s="30">
        <v>18</v>
      </c>
      <c r="D159" s="31">
        <v>16</v>
      </c>
      <c r="E159" s="32">
        <v>10</v>
      </c>
      <c r="F159" s="33">
        <v>40</v>
      </c>
      <c r="G159" s="34">
        <v>0.19636078020683337</v>
      </c>
      <c r="H159" s="35">
        <f t="shared" si="6"/>
        <v>0.23171987641606592</v>
      </c>
      <c r="I159" s="35">
        <f t="shared" si="6"/>
        <v>0.19733596447952642</v>
      </c>
      <c r="J159" s="35">
        <f t="shared" si="6"/>
        <v>0.1208313194780087</v>
      </c>
      <c r="K159" s="35">
        <f t="shared" si="6"/>
        <v>0.44994375703037126</v>
      </c>
      <c r="L159" s="8"/>
    </row>
    <row r="160" spans="1:12" ht="10.5" customHeight="1">
      <c r="A160" s="40" t="s">
        <v>135</v>
      </c>
      <c r="B160" s="36" t="s">
        <v>7</v>
      </c>
      <c r="C160" s="36">
        <v>4</v>
      </c>
      <c r="D160" s="39">
        <v>9</v>
      </c>
      <c r="E160" s="32">
        <v>15</v>
      </c>
      <c r="F160" s="41" t="s">
        <v>7</v>
      </c>
      <c r="G160" s="36" t="s">
        <v>7</v>
      </c>
      <c r="H160" s="35">
        <f aca="true" t="shared" si="7" ref="H160:J161">+C160/C$270*100</f>
        <v>0.051493305870236865</v>
      </c>
      <c r="I160" s="35">
        <f t="shared" si="7"/>
        <v>0.1110014800197336</v>
      </c>
      <c r="J160" s="35">
        <f t="shared" si="7"/>
        <v>0.18124697921701305</v>
      </c>
      <c r="K160" s="42" t="s">
        <v>7</v>
      </c>
      <c r="L160" s="8"/>
    </row>
    <row r="161" spans="1:12" ht="10.5" customHeight="1">
      <c r="A161" s="40" t="s">
        <v>136</v>
      </c>
      <c r="B161" s="36" t="s">
        <v>7</v>
      </c>
      <c r="C161" s="36">
        <v>3</v>
      </c>
      <c r="D161" s="39">
        <v>4</v>
      </c>
      <c r="E161" s="32">
        <v>4</v>
      </c>
      <c r="F161" s="41" t="s">
        <v>7</v>
      </c>
      <c r="G161" s="36" t="s">
        <v>7</v>
      </c>
      <c r="H161" s="35">
        <f t="shared" si="7"/>
        <v>0.038619979402677654</v>
      </c>
      <c r="I161" s="35">
        <f t="shared" si="7"/>
        <v>0.049333991119881605</v>
      </c>
      <c r="J161" s="35">
        <f t="shared" si="7"/>
        <v>0.04833252779120348</v>
      </c>
      <c r="K161" s="42" t="s">
        <v>7</v>
      </c>
      <c r="L161" s="8"/>
    </row>
    <row r="162" spans="1:12" ht="10.5" customHeight="1">
      <c r="A162" s="40" t="s">
        <v>137</v>
      </c>
      <c r="B162" s="36" t="s">
        <v>7</v>
      </c>
      <c r="C162" s="36" t="s">
        <v>7</v>
      </c>
      <c r="D162" s="36" t="s">
        <v>7</v>
      </c>
      <c r="E162" s="32">
        <v>1</v>
      </c>
      <c r="F162" s="33">
        <v>1</v>
      </c>
      <c r="G162" s="36" t="s">
        <v>7</v>
      </c>
      <c r="H162" s="36" t="s">
        <v>7</v>
      </c>
      <c r="I162" s="36" t="s">
        <v>7</v>
      </c>
      <c r="J162" s="35">
        <f>+E162/E$270*100</f>
        <v>0.01208313194780087</v>
      </c>
      <c r="K162" s="35">
        <f>+F162/F$270*100</f>
        <v>0.01124859392575928</v>
      </c>
      <c r="L162" s="8"/>
    </row>
    <row r="163" spans="1:12" ht="11.25" customHeight="1">
      <c r="A163" s="40" t="s">
        <v>138</v>
      </c>
      <c r="B163" s="36" t="s">
        <v>7</v>
      </c>
      <c r="C163" s="36" t="s">
        <v>7</v>
      </c>
      <c r="D163" s="36" t="s">
        <v>7</v>
      </c>
      <c r="E163" s="32">
        <v>2</v>
      </c>
      <c r="F163" s="41" t="s">
        <v>7</v>
      </c>
      <c r="G163" s="36" t="s">
        <v>7</v>
      </c>
      <c r="H163" s="36" t="s">
        <v>7</v>
      </c>
      <c r="I163" s="36" t="s">
        <v>7</v>
      </c>
      <c r="J163" s="35">
        <f>+E163/E$270*100</f>
        <v>0.02416626389560174</v>
      </c>
      <c r="K163" s="42" t="s">
        <v>7</v>
      </c>
      <c r="L163" s="8"/>
    </row>
    <row r="164" spans="1:12" ht="9" customHeight="1">
      <c r="A164" s="40"/>
      <c r="B164" s="30"/>
      <c r="C164" s="30"/>
      <c r="D164" s="31"/>
      <c r="E164" s="32"/>
      <c r="F164" s="33"/>
      <c r="G164" s="34"/>
      <c r="H164" s="35"/>
      <c r="I164" s="35"/>
      <c r="J164" s="35"/>
      <c r="K164" s="35"/>
      <c r="L164" s="8"/>
    </row>
    <row r="165" spans="1:12" ht="13.5" customHeight="1">
      <c r="A165" s="97" t="s">
        <v>139</v>
      </c>
      <c r="B165" s="22">
        <v>468</v>
      </c>
      <c r="C165" s="22">
        <v>384</v>
      </c>
      <c r="D165" s="23">
        <v>346</v>
      </c>
      <c r="E165" s="24">
        <v>339</v>
      </c>
      <c r="F165" s="25">
        <v>383</v>
      </c>
      <c r="G165" s="26">
        <v>6.126456342453201</v>
      </c>
      <c r="H165" s="27">
        <f aca="true" t="shared" si="8" ref="H165:K166">+C165/C$270*100</f>
        <v>4.94335736354274</v>
      </c>
      <c r="I165" s="27">
        <f t="shared" si="8"/>
        <v>4.267390231869758</v>
      </c>
      <c r="J165" s="27">
        <f t="shared" si="8"/>
        <v>4.096181730304495</v>
      </c>
      <c r="K165" s="27">
        <f t="shared" si="8"/>
        <v>4.308211473565804</v>
      </c>
      <c r="L165" s="8"/>
    </row>
    <row r="166" spans="1:12" ht="13.5" customHeight="1">
      <c r="A166" s="40" t="s">
        <v>140</v>
      </c>
      <c r="B166" s="30">
        <v>468</v>
      </c>
      <c r="C166" s="30">
        <v>384</v>
      </c>
      <c r="D166" s="31">
        <v>346</v>
      </c>
      <c r="E166" s="32">
        <v>327</v>
      </c>
      <c r="F166" s="33">
        <v>378</v>
      </c>
      <c r="G166" s="34">
        <v>6.126456342453201</v>
      </c>
      <c r="H166" s="35">
        <f t="shared" si="8"/>
        <v>4.94335736354274</v>
      </c>
      <c r="I166" s="35">
        <f t="shared" si="8"/>
        <v>4.267390231869758</v>
      </c>
      <c r="J166" s="35">
        <f t="shared" si="8"/>
        <v>3.951184146930885</v>
      </c>
      <c r="K166" s="35">
        <f t="shared" si="8"/>
        <v>4.251968503937007</v>
      </c>
      <c r="L166" s="8"/>
    </row>
    <row r="167" spans="1:12" ht="10.5" customHeight="1">
      <c r="A167" s="40" t="s">
        <v>141</v>
      </c>
      <c r="B167" s="30" t="s">
        <v>7</v>
      </c>
      <c r="C167" s="30" t="s">
        <v>7</v>
      </c>
      <c r="D167" s="31" t="s">
        <v>7</v>
      </c>
      <c r="E167" s="32">
        <v>12</v>
      </c>
      <c r="F167" s="33">
        <v>5</v>
      </c>
      <c r="G167" s="34" t="s">
        <v>7</v>
      </c>
      <c r="H167" s="35" t="s">
        <v>7</v>
      </c>
      <c r="I167" s="35" t="s">
        <v>7</v>
      </c>
      <c r="J167" s="35">
        <f aca="true" t="shared" si="9" ref="J167:K169">+E167/E$270*100</f>
        <v>0.14499758337361043</v>
      </c>
      <c r="K167" s="35">
        <f t="shared" si="9"/>
        <v>0.05624296962879641</v>
      </c>
      <c r="L167" s="8"/>
    </row>
    <row r="168" spans="1:12" ht="13.5" customHeight="1">
      <c r="A168" s="97" t="s">
        <v>142</v>
      </c>
      <c r="B168" s="22">
        <v>1360</v>
      </c>
      <c r="C168" s="22">
        <v>1621</v>
      </c>
      <c r="D168" s="23">
        <v>1977</v>
      </c>
      <c r="E168" s="24">
        <f>SUM(E169:E172)</f>
        <v>2126</v>
      </c>
      <c r="F168" s="25">
        <f>SUM(F169:F172)</f>
        <v>2287</v>
      </c>
      <c r="G168" s="26">
        <v>17.803377405419557</v>
      </c>
      <c r="H168" s="27">
        <f>+C168/C$270*100</f>
        <v>20.867662203913493</v>
      </c>
      <c r="I168" s="27">
        <f>+D168/D$270*100</f>
        <v>24.38332511100148</v>
      </c>
      <c r="J168" s="27">
        <f t="shared" si="9"/>
        <v>25.68873852102465</v>
      </c>
      <c r="K168" s="27">
        <f t="shared" si="9"/>
        <v>25.725534308211472</v>
      </c>
      <c r="L168" s="8"/>
    </row>
    <row r="169" spans="1:12" ht="13.5" customHeight="1">
      <c r="A169" s="40" t="s">
        <v>143</v>
      </c>
      <c r="B169" s="30">
        <v>1360</v>
      </c>
      <c r="C169" s="30">
        <v>1621</v>
      </c>
      <c r="D169" s="31">
        <v>1976</v>
      </c>
      <c r="E169" s="32">
        <v>2087</v>
      </c>
      <c r="F169" s="33">
        <v>2275</v>
      </c>
      <c r="G169" s="34">
        <v>17.803377405419557</v>
      </c>
      <c r="H169" s="35">
        <f>+C169/C$270*100</f>
        <v>20.867662203913493</v>
      </c>
      <c r="I169" s="35">
        <f>+D169/D$270*100</f>
        <v>24.37099161322151</v>
      </c>
      <c r="J169" s="35">
        <f t="shared" si="9"/>
        <v>25.217496375060417</v>
      </c>
      <c r="K169" s="35">
        <f t="shared" si="9"/>
        <v>25.590551181102363</v>
      </c>
      <c r="L169" s="8"/>
    </row>
    <row r="170" spans="1:12" ht="13.5" customHeight="1">
      <c r="A170" s="40" t="s">
        <v>144</v>
      </c>
      <c r="B170" s="36" t="s">
        <v>7</v>
      </c>
      <c r="C170" s="36" t="s">
        <v>7</v>
      </c>
      <c r="D170" s="39">
        <v>1</v>
      </c>
      <c r="E170" s="32">
        <v>8</v>
      </c>
      <c r="F170" s="41" t="s">
        <v>7</v>
      </c>
      <c r="G170" s="36" t="s">
        <v>7</v>
      </c>
      <c r="H170" s="36" t="s">
        <v>7</v>
      </c>
      <c r="I170" s="35">
        <f>+D170/D$270*100</f>
        <v>0.012333497779970401</v>
      </c>
      <c r="J170" s="35">
        <f>+E170/E$270*100</f>
        <v>0.09666505558240696</v>
      </c>
      <c r="K170" s="42" t="s">
        <v>7</v>
      </c>
      <c r="L170" s="8"/>
    </row>
    <row r="171" spans="1:12" ht="13.5" customHeight="1">
      <c r="A171" s="40" t="s">
        <v>145</v>
      </c>
      <c r="B171" s="36" t="s">
        <v>7</v>
      </c>
      <c r="C171" s="36" t="s">
        <v>7</v>
      </c>
      <c r="D171" s="36" t="s">
        <v>7</v>
      </c>
      <c r="E171" s="32">
        <v>29</v>
      </c>
      <c r="F171" s="33">
        <v>12</v>
      </c>
      <c r="G171" s="36" t="s">
        <v>7</v>
      </c>
      <c r="H171" s="36" t="s">
        <v>7</v>
      </c>
      <c r="I171" s="36" t="s">
        <v>7</v>
      </c>
      <c r="J171" s="35">
        <f>+E171/E$270*100</f>
        <v>0.35041082648622524</v>
      </c>
      <c r="K171" s="35">
        <f>+F171/F$270*100</f>
        <v>0.13498312710911137</v>
      </c>
      <c r="L171" s="8"/>
    </row>
    <row r="172" spans="1:12" ht="13.5" customHeight="1">
      <c r="A172" s="40" t="s">
        <v>146</v>
      </c>
      <c r="B172" s="36" t="s">
        <v>7</v>
      </c>
      <c r="C172" s="36" t="s">
        <v>7</v>
      </c>
      <c r="D172" s="36" t="s">
        <v>7</v>
      </c>
      <c r="E172" s="32">
        <v>2</v>
      </c>
      <c r="F172" s="41" t="s">
        <v>7</v>
      </c>
      <c r="G172" s="36" t="s">
        <v>7</v>
      </c>
      <c r="H172" s="36" t="s">
        <v>7</v>
      </c>
      <c r="I172" s="36" t="s">
        <v>7</v>
      </c>
      <c r="J172" s="35">
        <f>+E172/E$270*100</f>
        <v>0.02416626389560174</v>
      </c>
      <c r="K172" s="42" t="s">
        <v>7</v>
      </c>
      <c r="L172" s="8"/>
    </row>
    <row r="173" spans="1:12" ht="9" customHeight="1">
      <c r="A173" s="40"/>
      <c r="B173" s="36"/>
      <c r="C173" s="36"/>
      <c r="D173" s="39"/>
      <c r="E173" s="32"/>
      <c r="F173" s="33"/>
      <c r="G173" s="36"/>
      <c r="H173" s="53"/>
      <c r="I173" s="53"/>
      <c r="J173" s="35"/>
      <c r="K173" s="35"/>
      <c r="L173" s="8"/>
    </row>
    <row r="174" spans="1:12" ht="13.5" customHeight="1">
      <c r="A174" s="97" t="s">
        <v>147</v>
      </c>
      <c r="B174" s="22">
        <v>76</v>
      </c>
      <c r="C174" s="22">
        <v>53</v>
      </c>
      <c r="D174" s="23">
        <v>63</v>
      </c>
      <c r="E174" s="24">
        <v>70</v>
      </c>
      <c r="F174" s="25">
        <v>84</v>
      </c>
      <c r="G174" s="26">
        <v>1</v>
      </c>
      <c r="H174" s="27">
        <f aca="true" t="shared" si="10" ref="H174:K175">+C174/C$270*100</f>
        <v>0.6822863027806385</v>
      </c>
      <c r="I174" s="27">
        <f t="shared" si="10"/>
        <v>0.7770103601381352</v>
      </c>
      <c r="J174" s="27">
        <f t="shared" si="10"/>
        <v>0.8458192363460608</v>
      </c>
      <c r="K174" s="27">
        <f t="shared" si="10"/>
        <v>0.9448818897637795</v>
      </c>
      <c r="L174" s="8"/>
    </row>
    <row r="175" spans="1:12" ht="13.5" customHeight="1">
      <c r="A175" s="40" t="s">
        <v>148</v>
      </c>
      <c r="B175" s="30">
        <v>76</v>
      </c>
      <c r="C175" s="30">
        <v>53</v>
      </c>
      <c r="D175" s="31">
        <v>63</v>
      </c>
      <c r="E175" s="32">
        <v>68</v>
      </c>
      <c r="F175" s="33">
        <v>84</v>
      </c>
      <c r="G175" s="34">
        <v>0.9948946197146223</v>
      </c>
      <c r="H175" s="35">
        <f t="shared" si="10"/>
        <v>0.6822863027806385</v>
      </c>
      <c r="I175" s="35">
        <f t="shared" si="10"/>
        <v>0.7770103601381352</v>
      </c>
      <c r="J175" s="35">
        <f t="shared" si="10"/>
        <v>0.8216529724504592</v>
      </c>
      <c r="K175" s="35">
        <f t="shared" si="10"/>
        <v>0.9448818897637795</v>
      </c>
      <c r="L175" s="8"/>
    </row>
    <row r="176" spans="1:12" ht="13.5" customHeight="1">
      <c r="A176" s="40" t="s">
        <v>149</v>
      </c>
      <c r="B176" s="30" t="s">
        <v>7</v>
      </c>
      <c r="C176" s="30" t="s">
        <v>7</v>
      </c>
      <c r="D176" s="31" t="s">
        <v>7</v>
      </c>
      <c r="E176" s="32">
        <v>2</v>
      </c>
      <c r="F176" s="41" t="s">
        <v>7</v>
      </c>
      <c r="G176" s="30" t="s">
        <v>7</v>
      </c>
      <c r="H176" s="30" t="s">
        <v>7</v>
      </c>
      <c r="I176" s="31" t="s">
        <v>7</v>
      </c>
      <c r="J176" s="35">
        <f>+E176/E$270*100</f>
        <v>0.02416626389560174</v>
      </c>
      <c r="K176" s="42" t="s">
        <v>7</v>
      </c>
      <c r="L176" s="8"/>
    </row>
    <row r="177" spans="1:12" ht="13.5" customHeight="1">
      <c r="A177" s="40"/>
      <c r="B177" s="36"/>
      <c r="C177" s="36"/>
      <c r="D177" s="39"/>
      <c r="E177" s="32"/>
      <c r="F177" s="33"/>
      <c r="G177" s="36"/>
      <c r="H177" s="35"/>
      <c r="I177" s="35"/>
      <c r="J177" s="35"/>
      <c r="K177" s="35"/>
      <c r="L177" s="8"/>
    </row>
    <row r="178" spans="1:12" ht="13.5" customHeight="1">
      <c r="A178" s="97" t="s">
        <v>150</v>
      </c>
      <c r="B178" s="22">
        <v>160</v>
      </c>
      <c r="C178" s="22">
        <v>158</v>
      </c>
      <c r="D178" s="23">
        <v>171</v>
      </c>
      <c r="E178" s="24">
        <v>163</v>
      </c>
      <c r="F178" s="25">
        <f>SUM(F179:F190)</f>
        <v>134</v>
      </c>
      <c r="G178" s="26">
        <v>2.1337871449142556</v>
      </c>
      <c r="H178" s="27">
        <f>+C178/C$270*100</f>
        <v>2.033985581874356</v>
      </c>
      <c r="I178" s="27">
        <f>+D178/D$270*100</f>
        <v>2.1090281203749384</v>
      </c>
      <c r="J178" s="27">
        <f>+E178/E$270*100</f>
        <v>1.969550507491542</v>
      </c>
      <c r="K178" s="27">
        <f>+F178/F$270*100</f>
        <v>1.5073115860517434</v>
      </c>
      <c r="L178" s="8"/>
    </row>
    <row r="179" spans="1:12" ht="10.5" customHeight="1">
      <c r="A179" s="40" t="s">
        <v>151</v>
      </c>
      <c r="B179" s="30">
        <v>6</v>
      </c>
      <c r="C179" s="30">
        <v>3</v>
      </c>
      <c r="D179" s="31">
        <v>1</v>
      </c>
      <c r="E179" s="32">
        <v>1</v>
      </c>
      <c r="F179" s="41" t="s">
        <v>7</v>
      </c>
      <c r="G179" s="34">
        <v>0.07854431208273334</v>
      </c>
      <c r="H179" s="35">
        <f aca="true" t="shared" si="11" ref="H179:J181">+C179/C$270*100</f>
        <v>0.038619979402677654</v>
      </c>
      <c r="I179" s="35">
        <f t="shared" si="11"/>
        <v>0.012333497779970401</v>
      </c>
      <c r="J179" s="35">
        <f t="shared" si="11"/>
        <v>0.01208313194780087</v>
      </c>
      <c r="K179" s="42" t="s">
        <v>7</v>
      </c>
      <c r="L179" s="8"/>
    </row>
    <row r="180" spans="1:12" ht="10.5" customHeight="1">
      <c r="A180" s="40" t="s">
        <v>152</v>
      </c>
      <c r="B180" s="30">
        <v>8</v>
      </c>
      <c r="C180" s="30">
        <v>9</v>
      </c>
      <c r="D180" s="31">
        <v>10</v>
      </c>
      <c r="E180" s="32">
        <v>5</v>
      </c>
      <c r="F180" s="41" t="s">
        <v>7</v>
      </c>
      <c r="G180" s="34">
        <v>0.10472574944364445</v>
      </c>
      <c r="H180" s="35">
        <f t="shared" si="11"/>
        <v>0.11585993820803296</v>
      </c>
      <c r="I180" s="35">
        <f t="shared" si="11"/>
        <v>0.123334977799704</v>
      </c>
      <c r="J180" s="35">
        <f t="shared" si="11"/>
        <v>0.06041565973900435</v>
      </c>
      <c r="K180" s="42" t="s">
        <v>7</v>
      </c>
      <c r="L180" s="8"/>
    </row>
    <row r="181" spans="1:12" ht="10.5" customHeight="1">
      <c r="A181" s="40" t="s">
        <v>153</v>
      </c>
      <c r="B181" s="30">
        <v>29</v>
      </c>
      <c r="C181" s="30">
        <v>33</v>
      </c>
      <c r="D181" s="31">
        <v>29</v>
      </c>
      <c r="E181" s="32">
        <v>30</v>
      </c>
      <c r="F181" s="33">
        <v>35</v>
      </c>
      <c r="G181" s="34">
        <v>0.37963084173321116</v>
      </c>
      <c r="H181" s="35">
        <f t="shared" si="11"/>
        <v>0.42481977342945415</v>
      </c>
      <c r="I181" s="35">
        <f t="shared" si="11"/>
        <v>0.35767143561914155</v>
      </c>
      <c r="J181" s="35">
        <f t="shared" si="11"/>
        <v>0.3624939584340261</v>
      </c>
      <c r="K181" s="35">
        <f>+F181/F$270*100</f>
        <v>0.39370078740157477</v>
      </c>
      <c r="L181" s="8"/>
    </row>
    <row r="182" spans="1:12" ht="10.5" customHeight="1">
      <c r="A182" s="40" t="s">
        <v>154</v>
      </c>
      <c r="B182" s="36" t="s">
        <v>7</v>
      </c>
      <c r="C182" s="36" t="s">
        <v>7</v>
      </c>
      <c r="D182" s="36" t="s">
        <v>7</v>
      </c>
      <c r="E182" s="32">
        <v>3</v>
      </c>
      <c r="F182" s="41" t="s">
        <v>7</v>
      </c>
      <c r="G182" s="36" t="s">
        <v>7</v>
      </c>
      <c r="H182" s="36" t="s">
        <v>7</v>
      </c>
      <c r="I182" s="36" t="s">
        <v>7</v>
      </c>
      <c r="J182" s="35">
        <f aca="true" t="shared" si="12" ref="J182:J190">+E182/E$270*100</f>
        <v>0.03624939584340261</v>
      </c>
      <c r="K182" s="42" t="s">
        <v>7</v>
      </c>
      <c r="L182" s="8"/>
    </row>
    <row r="183" spans="1:12" ht="10.5" customHeight="1">
      <c r="A183" s="40" t="s">
        <v>155</v>
      </c>
      <c r="B183" s="30">
        <v>18</v>
      </c>
      <c r="C183" s="30">
        <v>9</v>
      </c>
      <c r="D183" s="31">
        <v>7</v>
      </c>
      <c r="E183" s="32">
        <v>3</v>
      </c>
      <c r="F183" s="41" t="s">
        <v>7</v>
      </c>
      <c r="G183" s="34">
        <v>0.23563293624820006</v>
      </c>
      <c r="H183" s="35">
        <f aca="true" t="shared" si="13" ref="H183:I189">+C183/C$270*100</f>
        <v>0.11585993820803296</v>
      </c>
      <c r="I183" s="35">
        <f t="shared" si="13"/>
        <v>0.0863344844597928</v>
      </c>
      <c r="J183" s="35">
        <f t="shared" si="12"/>
        <v>0.03624939584340261</v>
      </c>
      <c r="K183" s="42" t="s">
        <v>7</v>
      </c>
      <c r="L183" s="8"/>
    </row>
    <row r="184" spans="1:12" ht="10.5" customHeight="1">
      <c r="A184" s="40" t="s">
        <v>156</v>
      </c>
      <c r="B184" s="30">
        <v>3</v>
      </c>
      <c r="C184" s="30">
        <v>3</v>
      </c>
      <c r="D184" s="31">
        <v>2</v>
      </c>
      <c r="E184" s="32">
        <v>3</v>
      </c>
      <c r="F184" s="33" t="s">
        <v>157</v>
      </c>
      <c r="G184" s="34">
        <v>0.03927215604136667</v>
      </c>
      <c r="H184" s="35">
        <f t="shared" si="13"/>
        <v>0.038619979402677654</v>
      </c>
      <c r="I184" s="35">
        <f t="shared" si="13"/>
        <v>0.024666995559940803</v>
      </c>
      <c r="J184" s="35">
        <f t="shared" si="12"/>
        <v>0.03624939584340261</v>
      </c>
      <c r="K184" s="42" t="s">
        <v>7</v>
      </c>
      <c r="L184" s="8"/>
    </row>
    <row r="185" spans="1:12" ht="10.5" customHeight="1">
      <c r="A185" s="40" t="s">
        <v>158</v>
      </c>
      <c r="B185" s="30">
        <v>7</v>
      </c>
      <c r="C185" s="30">
        <v>10</v>
      </c>
      <c r="D185" s="31">
        <v>18</v>
      </c>
      <c r="E185" s="32">
        <v>17</v>
      </c>
      <c r="F185" s="33">
        <v>15</v>
      </c>
      <c r="G185" s="34">
        <v>0.0916350307631889</v>
      </c>
      <c r="H185" s="35">
        <f t="shared" si="13"/>
        <v>0.12873326467559218</v>
      </c>
      <c r="I185" s="35">
        <f t="shared" si="13"/>
        <v>0.2220029600394672</v>
      </c>
      <c r="J185" s="35">
        <f t="shared" si="12"/>
        <v>0.2054132431126148</v>
      </c>
      <c r="K185" s="35">
        <f>+F185/F$270*100</f>
        <v>0.1687289088863892</v>
      </c>
      <c r="L185" s="8"/>
    </row>
    <row r="186" spans="1:12" ht="10.5" customHeight="1">
      <c r="A186" s="40" t="s">
        <v>159</v>
      </c>
      <c r="B186" s="30">
        <v>9</v>
      </c>
      <c r="C186" s="30">
        <v>6</v>
      </c>
      <c r="D186" s="31">
        <v>6</v>
      </c>
      <c r="E186" s="32">
        <v>7</v>
      </c>
      <c r="F186" s="33">
        <v>12</v>
      </c>
      <c r="G186" s="34">
        <v>0.11781646812410003</v>
      </c>
      <c r="H186" s="35">
        <f t="shared" si="13"/>
        <v>0.07723995880535531</v>
      </c>
      <c r="I186" s="35">
        <f t="shared" si="13"/>
        <v>0.0740009866798224</v>
      </c>
      <c r="J186" s="35">
        <f t="shared" si="12"/>
        <v>0.0845819236346061</v>
      </c>
      <c r="K186" s="35">
        <f>+F186/F$270*100</f>
        <v>0.13498312710911137</v>
      </c>
      <c r="L186" s="8"/>
    </row>
    <row r="187" spans="1:12" ht="10.5" customHeight="1">
      <c r="A187" s="40" t="s">
        <v>160</v>
      </c>
      <c r="B187" s="30">
        <v>38</v>
      </c>
      <c r="C187" s="30">
        <v>24</v>
      </c>
      <c r="D187" s="31">
        <v>19</v>
      </c>
      <c r="E187" s="32">
        <v>11</v>
      </c>
      <c r="F187" s="41" t="s">
        <v>7</v>
      </c>
      <c r="G187" s="34">
        <v>0.49744730985731117</v>
      </c>
      <c r="H187" s="35">
        <f t="shared" si="13"/>
        <v>0.30895983522142123</v>
      </c>
      <c r="I187" s="35">
        <f t="shared" si="13"/>
        <v>0.23433645781943757</v>
      </c>
      <c r="J187" s="35">
        <f t="shared" si="12"/>
        <v>0.13291445142580957</v>
      </c>
      <c r="K187" s="42" t="s">
        <v>7</v>
      </c>
      <c r="L187" s="8"/>
    </row>
    <row r="188" spans="1:12" ht="10.5" customHeight="1">
      <c r="A188" s="40" t="s">
        <v>161</v>
      </c>
      <c r="B188" s="36">
        <v>11</v>
      </c>
      <c r="C188" s="30">
        <v>17</v>
      </c>
      <c r="D188" s="31">
        <v>38</v>
      </c>
      <c r="E188" s="32">
        <v>54</v>
      </c>
      <c r="F188" s="33">
        <v>72</v>
      </c>
      <c r="G188" s="51">
        <v>0.14399790548501112</v>
      </c>
      <c r="H188" s="35">
        <f t="shared" si="13"/>
        <v>0.21884654994850672</v>
      </c>
      <c r="I188" s="35">
        <f t="shared" si="13"/>
        <v>0.46867291563887514</v>
      </c>
      <c r="J188" s="35">
        <f t="shared" si="12"/>
        <v>0.652489125181247</v>
      </c>
      <c r="K188" s="35">
        <f>+F188/F$270*100</f>
        <v>0.8098987626546681</v>
      </c>
      <c r="L188" s="8"/>
    </row>
    <row r="189" spans="1:12" ht="10.5" customHeight="1">
      <c r="A189" s="40" t="s">
        <v>162</v>
      </c>
      <c r="B189" s="30">
        <v>31</v>
      </c>
      <c r="C189" s="30">
        <v>44</v>
      </c>
      <c r="D189" s="31">
        <v>41</v>
      </c>
      <c r="E189" s="32">
        <v>28</v>
      </c>
      <c r="F189" s="41" t="s">
        <v>7</v>
      </c>
      <c r="G189" s="34">
        <v>0.4058122790941223</v>
      </c>
      <c r="H189" s="35">
        <f t="shared" si="13"/>
        <v>0.5664263645726055</v>
      </c>
      <c r="I189" s="35">
        <f t="shared" si="13"/>
        <v>0.5056734089787864</v>
      </c>
      <c r="J189" s="35">
        <f t="shared" si="12"/>
        <v>0.3383276945384244</v>
      </c>
      <c r="K189" s="42" t="s">
        <v>7</v>
      </c>
      <c r="L189" s="8"/>
    </row>
    <row r="190" spans="1:12" ht="10.5" customHeight="1">
      <c r="A190" s="40" t="s">
        <v>163</v>
      </c>
      <c r="B190" s="36" t="s">
        <v>7</v>
      </c>
      <c r="C190" s="36" t="s">
        <v>7</v>
      </c>
      <c r="D190" s="36" t="s">
        <v>7</v>
      </c>
      <c r="E190" s="32">
        <v>1</v>
      </c>
      <c r="F190" s="41" t="s">
        <v>7</v>
      </c>
      <c r="G190" s="36" t="s">
        <v>7</v>
      </c>
      <c r="H190" s="36" t="s">
        <v>7</v>
      </c>
      <c r="I190" s="36" t="s">
        <v>7</v>
      </c>
      <c r="J190" s="35">
        <f t="shared" si="12"/>
        <v>0.01208313194780087</v>
      </c>
      <c r="K190" s="42" t="s">
        <v>7</v>
      </c>
      <c r="L190" s="8"/>
    </row>
    <row r="191" spans="1:12" ht="10.5" customHeight="1">
      <c r="A191" s="40"/>
      <c r="B191" s="30"/>
      <c r="C191" s="30"/>
      <c r="D191" s="31"/>
      <c r="E191" s="32"/>
      <c r="F191" s="33"/>
      <c r="G191" s="34"/>
      <c r="H191" s="35"/>
      <c r="I191" s="35"/>
      <c r="J191" s="35"/>
      <c r="K191" s="35"/>
      <c r="L191" s="8"/>
    </row>
    <row r="192" spans="1:12" ht="12" customHeight="1">
      <c r="A192" s="97" t="s">
        <v>164</v>
      </c>
      <c r="B192" s="22">
        <v>414</v>
      </c>
      <c r="C192" s="22">
        <v>422</v>
      </c>
      <c r="D192" s="23">
        <v>431</v>
      </c>
      <c r="E192" s="24">
        <f>SUM(E193:E195)</f>
        <v>492</v>
      </c>
      <c r="F192" s="25">
        <f>SUM(F193:F195)</f>
        <v>451</v>
      </c>
      <c r="G192" s="26">
        <v>5.419557533708601</v>
      </c>
      <c r="H192" s="27">
        <f aca="true" t="shared" si="14" ref="H192:K194">+C192/C$270*100</f>
        <v>5.43254376930999</v>
      </c>
      <c r="I192" s="27">
        <f t="shared" si="14"/>
        <v>5.315737543167242</v>
      </c>
      <c r="J192" s="27">
        <f t="shared" si="14"/>
        <v>5.944900918318028</v>
      </c>
      <c r="K192" s="27">
        <f t="shared" si="14"/>
        <v>5.073115860517436</v>
      </c>
      <c r="L192" s="8"/>
    </row>
    <row r="193" spans="1:12" ht="10.5" customHeight="1">
      <c r="A193" s="40" t="s">
        <v>165</v>
      </c>
      <c r="B193" s="30">
        <v>4</v>
      </c>
      <c r="C193" s="30">
        <v>5</v>
      </c>
      <c r="D193" s="31">
        <v>5</v>
      </c>
      <c r="E193" s="32">
        <v>4</v>
      </c>
      <c r="F193" s="33">
        <v>3</v>
      </c>
      <c r="G193" s="34">
        <v>0.052362874721822224</v>
      </c>
      <c r="H193" s="35">
        <f t="shared" si="14"/>
        <v>0.06436663233779609</v>
      </c>
      <c r="I193" s="35">
        <f t="shared" si="14"/>
        <v>0.061667488899852</v>
      </c>
      <c r="J193" s="35">
        <f t="shared" si="14"/>
        <v>0.04833252779120348</v>
      </c>
      <c r="K193" s="35">
        <f t="shared" si="14"/>
        <v>0.03374578177727784</v>
      </c>
      <c r="L193" s="8"/>
    </row>
    <row r="194" spans="1:12" ht="13.5" customHeight="1">
      <c r="A194" s="40" t="s">
        <v>166</v>
      </c>
      <c r="B194" s="30">
        <v>410</v>
      </c>
      <c r="C194" s="30">
        <v>417</v>
      </c>
      <c r="D194" s="31">
        <v>426</v>
      </c>
      <c r="E194" s="32">
        <v>481</v>
      </c>
      <c r="F194" s="33">
        <v>447</v>
      </c>
      <c r="G194" s="34">
        <v>5.3671946589867785</v>
      </c>
      <c r="H194" s="35">
        <f t="shared" si="14"/>
        <v>5.368177136972194</v>
      </c>
      <c r="I194" s="35">
        <f t="shared" si="14"/>
        <v>5.25407005426739</v>
      </c>
      <c r="J194" s="35">
        <f t="shared" si="14"/>
        <v>5.811986466892218</v>
      </c>
      <c r="K194" s="35">
        <f t="shared" si="14"/>
        <v>5.028121484814398</v>
      </c>
      <c r="L194" s="8"/>
    </row>
    <row r="195" spans="1:12" ht="13.5" customHeight="1">
      <c r="A195" s="40" t="s">
        <v>167</v>
      </c>
      <c r="B195" s="36" t="s">
        <v>7</v>
      </c>
      <c r="C195" s="36" t="s">
        <v>7</v>
      </c>
      <c r="D195" s="36" t="s">
        <v>7</v>
      </c>
      <c r="E195" s="32">
        <v>7</v>
      </c>
      <c r="F195" s="33">
        <v>1</v>
      </c>
      <c r="G195" s="36" t="s">
        <v>7</v>
      </c>
      <c r="H195" s="36" t="s">
        <v>7</v>
      </c>
      <c r="I195" s="36" t="s">
        <v>7</v>
      </c>
      <c r="J195" s="35">
        <f>+E195/E$270*100</f>
        <v>0.0845819236346061</v>
      </c>
      <c r="K195" s="35">
        <f>+F195/F$270*100</f>
        <v>0.01124859392575928</v>
      </c>
      <c r="L195" s="8"/>
    </row>
    <row r="196" spans="1:12" ht="10.5" customHeight="1">
      <c r="A196" s="100"/>
      <c r="B196" s="16"/>
      <c r="C196" s="16"/>
      <c r="D196" s="17"/>
      <c r="E196" s="18"/>
      <c r="F196" s="19"/>
      <c r="G196" s="34"/>
      <c r="H196" s="35"/>
      <c r="I196" s="35"/>
      <c r="J196" s="35"/>
      <c r="K196" s="35"/>
      <c r="L196" s="8"/>
    </row>
    <row r="197" spans="1:12" ht="15" customHeight="1">
      <c r="A197" s="97" t="s">
        <v>168</v>
      </c>
      <c r="B197" s="22">
        <v>200</v>
      </c>
      <c r="C197" s="22">
        <v>199</v>
      </c>
      <c r="D197" s="23">
        <v>207</v>
      </c>
      <c r="E197" s="24">
        <v>224</v>
      </c>
      <c r="F197" s="25">
        <v>285</v>
      </c>
      <c r="G197" s="26">
        <v>2.6181437360911115</v>
      </c>
      <c r="H197" s="27">
        <f aca="true" t="shared" si="15" ref="H197:K198">+C197/C$270*100</f>
        <v>2.561791967044284</v>
      </c>
      <c r="I197" s="27">
        <f t="shared" si="15"/>
        <v>2.553034040453873</v>
      </c>
      <c r="J197" s="27">
        <f t="shared" si="15"/>
        <v>2.706621556307395</v>
      </c>
      <c r="K197" s="27">
        <f t="shared" si="15"/>
        <v>3.2058492688413947</v>
      </c>
      <c r="L197" s="8"/>
    </row>
    <row r="198" spans="1:12" ht="15" customHeight="1">
      <c r="A198" s="40" t="s">
        <v>169</v>
      </c>
      <c r="B198" s="30">
        <v>200</v>
      </c>
      <c r="C198" s="30">
        <v>199</v>
      </c>
      <c r="D198" s="31">
        <v>207</v>
      </c>
      <c r="E198" s="32">
        <v>202</v>
      </c>
      <c r="F198" s="33">
        <v>277</v>
      </c>
      <c r="G198" s="34">
        <v>2.6181437360911115</v>
      </c>
      <c r="H198" s="35">
        <f t="shared" si="15"/>
        <v>2.561791967044284</v>
      </c>
      <c r="I198" s="35">
        <f t="shared" si="15"/>
        <v>2.553034040453873</v>
      </c>
      <c r="J198" s="35">
        <f t="shared" si="15"/>
        <v>2.440792653455776</v>
      </c>
      <c r="K198" s="35">
        <f t="shared" si="15"/>
        <v>3.1158605174353204</v>
      </c>
      <c r="L198" s="8"/>
    </row>
    <row r="199" spans="1:12" ht="15" customHeight="1">
      <c r="A199" s="40" t="s">
        <v>170</v>
      </c>
      <c r="B199" s="36" t="s">
        <v>7</v>
      </c>
      <c r="C199" s="36" t="s">
        <v>7</v>
      </c>
      <c r="D199" s="36" t="s">
        <v>7</v>
      </c>
      <c r="E199" s="32">
        <v>22</v>
      </c>
      <c r="F199" s="33">
        <v>8</v>
      </c>
      <c r="G199" s="36" t="s">
        <v>7</v>
      </c>
      <c r="H199" s="36" t="s">
        <v>7</v>
      </c>
      <c r="I199" s="36" t="s">
        <v>7</v>
      </c>
      <c r="J199" s="35">
        <f>+E199/E$270*100</f>
        <v>0.26582890285161914</v>
      </c>
      <c r="K199" s="35">
        <f>+F199/F$270*100</f>
        <v>0.08998875140607424</v>
      </c>
      <c r="L199" s="8"/>
    </row>
    <row r="200" spans="1:12" ht="10.5" customHeight="1">
      <c r="A200" s="100"/>
      <c r="B200" s="30"/>
      <c r="C200" s="30"/>
      <c r="D200" s="31"/>
      <c r="E200" s="32"/>
      <c r="F200" s="33"/>
      <c r="G200" s="34"/>
      <c r="H200" s="35"/>
      <c r="I200" s="35"/>
      <c r="J200" s="35"/>
      <c r="K200" s="35"/>
      <c r="L200" s="8"/>
    </row>
    <row r="201" spans="1:12" ht="12.75" customHeight="1">
      <c r="A201" s="97" t="s">
        <v>171</v>
      </c>
      <c r="B201" s="22">
        <v>81</v>
      </c>
      <c r="C201" s="22">
        <v>99</v>
      </c>
      <c r="D201" s="23">
        <v>96</v>
      </c>
      <c r="E201" s="24">
        <v>81</v>
      </c>
      <c r="F201" s="25">
        <v>84</v>
      </c>
      <c r="G201" s="26">
        <v>1.0603482131169002</v>
      </c>
      <c r="H201" s="27">
        <f aca="true" t="shared" si="16" ref="H201:K202">+C201/C$270*100</f>
        <v>1.2744593202883625</v>
      </c>
      <c r="I201" s="27">
        <f t="shared" si="16"/>
        <v>1.1840157868771584</v>
      </c>
      <c r="J201" s="27">
        <f t="shared" si="16"/>
        <v>0.9787336877718704</v>
      </c>
      <c r="K201" s="27">
        <f t="shared" si="16"/>
        <v>0.9448818897637795</v>
      </c>
      <c r="L201" s="8"/>
    </row>
    <row r="202" spans="1:12" ht="10.5" customHeight="1">
      <c r="A202" s="40" t="s">
        <v>172</v>
      </c>
      <c r="B202" s="30">
        <v>81</v>
      </c>
      <c r="C202" s="30">
        <v>99</v>
      </c>
      <c r="D202" s="31">
        <v>96</v>
      </c>
      <c r="E202" s="32">
        <v>79</v>
      </c>
      <c r="F202" s="33">
        <v>84</v>
      </c>
      <c r="G202" s="34">
        <v>1.0472574944364446</v>
      </c>
      <c r="H202" s="35">
        <f t="shared" si="16"/>
        <v>1.2744593202883625</v>
      </c>
      <c r="I202" s="35">
        <f t="shared" si="16"/>
        <v>1.1840157868771584</v>
      </c>
      <c r="J202" s="35">
        <f t="shared" si="16"/>
        <v>0.9545674238762687</v>
      </c>
      <c r="K202" s="35">
        <f t="shared" si="16"/>
        <v>0.9448818897637795</v>
      </c>
      <c r="L202" s="8"/>
    </row>
    <row r="203" spans="1:12" ht="10.5" customHeight="1">
      <c r="A203" s="40" t="s">
        <v>173</v>
      </c>
      <c r="B203" s="36" t="s">
        <v>7</v>
      </c>
      <c r="C203" s="36" t="s">
        <v>7</v>
      </c>
      <c r="D203" s="36" t="s">
        <v>7</v>
      </c>
      <c r="E203" s="32">
        <v>2</v>
      </c>
      <c r="F203" s="41" t="s">
        <v>7</v>
      </c>
      <c r="G203" s="36" t="s">
        <v>7</v>
      </c>
      <c r="H203" s="36" t="s">
        <v>7</v>
      </c>
      <c r="I203" s="36" t="s">
        <v>7</v>
      </c>
      <c r="J203" s="35">
        <f>+E203/E$270*100</f>
        <v>0.02416626389560174</v>
      </c>
      <c r="K203" s="42" t="s">
        <v>7</v>
      </c>
      <c r="L203" s="8"/>
    </row>
    <row r="204" spans="1:12" ht="10.5" customHeight="1">
      <c r="A204" s="40"/>
      <c r="B204" s="30"/>
      <c r="C204" s="30"/>
      <c r="D204" s="31"/>
      <c r="E204" s="32"/>
      <c r="F204" s="33"/>
      <c r="G204" s="34"/>
      <c r="H204" s="35"/>
      <c r="I204" s="35"/>
      <c r="J204" s="35"/>
      <c r="K204" s="35"/>
      <c r="L204" s="8"/>
    </row>
    <row r="205" spans="1:12" ht="12.75" customHeight="1">
      <c r="A205" s="97" t="s">
        <v>174</v>
      </c>
      <c r="B205" s="22">
        <v>57</v>
      </c>
      <c r="C205" s="22">
        <v>55</v>
      </c>
      <c r="D205" s="23">
        <v>47</v>
      </c>
      <c r="E205" s="24">
        <v>65</v>
      </c>
      <c r="F205" s="25">
        <v>64</v>
      </c>
      <c r="G205" s="26">
        <v>0.7461709647859668</v>
      </c>
      <c r="H205" s="27">
        <f aca="true" t="shared" si="17" ref="H205:K207">+C205/C$270*100</f>
        <v>0.708032955715757</v>
      </c>
      <c r="I205" s="27">
        <f t="shared" si="17"/>
        <v>0.5796743956586088</v>
      </c>
      <c r="J205" s="27">
        <f t="shared" si="17"/>
        <v>0.7854035766070565</v>
      </c>
      <c r="K205" s="27">
        <f t="shared" si="17"/>
        <v>0.7199100112485939</v>
      </c>
      <c r="L205" s="8"/>
    </row>
    <row r="206" spans="1:12" ht="10.5" customHeight="1">
      <c r="A206" s="40" t="s">
        <v>175</v>
      </c>
      <c r="B206" s="30">
        <v>1</v>
      </c>
      <c r="C206" s="30">
        <v>0</v>
      </c>
      <c r="D206" s="31">
        <v>0</v>
      </c>
      <c r="E206" s="32">
        <v>0</v>
      </c>
      <c r="F206" s="33">
        <v>0</v>
      </c>
      <c r="G206" s="34">
        <v>0.013090718680455556</v>
      </c>
      <c r="H206" s="35">
        <f t="shared" si="17"/>
        <v>0</v>
      </c>
      <c r="I206" s="35">
        <f t="shared" si="17"/>
        <v>0</v>
      </c>
      <c r="J206" s="35">
        <f t="shared" si="17"/>
        <v>0</v>
      </c>
      <c r="K206" s="35">
        <f t="shared" si="17"/>
        <v>0</v>
      </c>
      <c r="L206" s="8"/>
    </row>
    <row r="207" spans="1:12" ht="12.75" customHeight="1">
      <c r="A207" s="40" t="s">
        <v>176</v>
      </c>
      <c r="B207" s="30">
        <v>56</v>
      </c>
      <c r="C207" s="30">
        <v>55</v>
      </c>
      <c r="D207" s="31">
        <v>47</v>
      </c>
      <c r="E207" s="32">
        <v>62</v>
      </c>
      <c r="F207" s="33">
        <v>63</v>
      </c>
      <c r="G207" s="34">
        <v>0.7330802461055111</v>
      </c>
      <c r="H207" s="35">
        <f t="shared" si="17"/>
        <v>0.708032955715757</v>
      </c>
      <c r="I207" s="35">
        <f t="shared" si="17"/>
        <v>0.5796743956586088</v>
      </c>
      <c r="J207" s="35">
        <f t="shared" si="17"/>
        <v>0.7491541807636539</v>
      </c>
      <c r="K207" s="35">
        <f t="shared" si="17"/>
        <v>0.7086614173228346</v>
      </c>
      <c r="L207" s="8"/>
    </row>
    <row r="208" spans="1:12" ht="12.75" customHeight="1">
      <c r="A208" s="40" t="s">
        <v>177</v>
      </c>
      <c r="B208" s="36" t="s">
        <v>7</v>
      </c>
      <c r="C208" s="36" t="s">
        <v>7</v>
      </c>
      <c r="D208" s="36" t="s">
        <v>7</v>
      </c>
      <c r="E208" s="32">
        <v>3</v>
      </c>
      <c r="F208" s="41">
        <v>1</v>
      </c>
      <c r="G208" s="36" t="s">
        <v>7</v>
      </c>
      <c r="H208" s="36" t="s">
        <v>7</v>
      </c>
      <c r="I208" s="36" t="s">
        <v>7</v>
      </c>
      <c r="J208" s="35">
        <f>+E208/E$270*100</f>
        <v>0.03624939584340261</v>
      </c>
      <c r="K208" s="42" t="s">
        <v>7</v>
      </c>
      <c r="L208" s="8"/>
    </row>
    <row r="209" spans="1:12" ht="13.5" customHeight="1">
      <c r="A209" s="100"/>
      <c r="B209" s="16"/>
      <c r="C209" s="16"/>
      <c r="D209" s="17"/>
      <c r="E209" s="18"/>
      <c r="F209" s="19"/>
      <c r="G209" s="34"/>
      <c r="H209" s="35"/>
      <c r="I209" s="35"/>
      <c r="J209" s="35"/>
      <c r="K209" s="35"/>
      <c r="L209" s="8"/>
    </row>
    <row r="210" spans="1:12" ht="12" customHeight="1">
      <c r="A210" s="97" t="s">
        <v>178</v>
      </c>
      <c r="B210" s="22">
        <v>52</v>
      </c>
      <c r="C210" s="22">
        <v>69</v>
      </c>
      <c r="D210" s="23">
        <v>68</v>
      </c>
      <c r="E210" s="24">
        <v>79</v>
      </c>
      <c r="F210" s="25">
        <v>72</v>
      </c>
      <c r="G210" s="26">
        <v>0.6807173713836889</v>
      </c>
      <c r="H210" s="27">
        <f aca="true" t="shared" si="18" ref="H210:K211">+C210/C$270*100</f>
        <v>0.888259526261586</v>
      </c>
      <c r="I210" s="27">
        <f t="shared" si="18"/>
        <v>0.8386778490379871</v>
      </c>
      <c r="J210" s="27">
        <f t="shared" si="18"/>
        <v>0.9545674238762687</v>
      </c>
      <c r="K210" s="27">
        <f t="shared" si="18"/>
        <v>0.8098987626546681</v>
      </c>
      <c r="L210" s="8"/>
    </row>
    <row r="211" spans="1:12" ht="12.75" customHeight="1">
      <c r="A211" s="40" t="s">
        <v>179</v>
      </c>
      <c r="B211" s="30">
        <v>52</v>
      </c>
      <c r="C211" s="30">
        <v>69</v>
      </c>
      <c r="D211" s="31">
        <v>68</v>
      </c>
      <c r="E211" s="32">
        <v>40</v>
      </c>
      <c r="F211" s="33">
        <v>48</v>
      </c>
      <c r="G211" s="34">
        <v>0.6807173713836889</v>
      </c>
      <c r="H211" s="35">
        <f t="shared" si="18"/>
        <v>0.888259526261586</v>
      </c>
      <c r="I211" s="35">
        <f t="shared" si="18"/>
        <v>0.8386778490379871</v>
      </c>
      <c r="J211" s="35">
        <f t="shared" si="18"/>
        <v>0.4833252779120348</v>
      </c>
      <c r="K211" s="35">
        <f t="shared" si="18"/>
        <v>0.5399325084364455</v>
      </c>
      <c r="L211" s="8"/>
    </row>
    <row r="212" spans="1:12" ht="12.75" customHeight="1">
      <c r="A212" s="40" t="s">
        <v>180</v>
      </c>
      <c r="B212" s="36" t="s">
        <v>7</v>
      </c>
      <c r="C212" s="36" t="s">
        <v>7</v>
      </c>
      <c r="D212" s="36" t="s">
        <v>7</v>
      </c>
      <c r="E212" s="32">
        <v>37</v>
      </c>
      <c r="F212" s="33">
        <v>23</v>
      </c>
      <c r="G212" s="36" t="s">
        <v>7</v>
      </c>
      <c r="H212" s="36" t="s">
        <v>7</v>
      </c>
      <c r="I212" s="36" t="s">
        <v>7</v>
      </c>
      <c r="J212" s="35">
        <f>+E212/E$270*100</f>
        <v>0.4470758820686322</v>
      </c>
      <c r="K212" s="35">
        <f>+F212/F$270*100</f>
        <v>0.25871766029246346</v>
      </c>
      <c r="L212" s="8"/>
    </row>
    <row r="213" spans="1:12" ht="12.75" customHeight="1">
      <c r="A213" s="40" t="s">
        <v>181</v>
      </c>
      <c r="B213" s="36" t="s">
        <v>7</v>
      </c>
      <c r="C213" s="36" t="s">
        <v>7</v>
      </c>
      <c r="D213" s="36" t="s">
        <v>7</v>
      </c>
      <c r="E213" s="32">
        <v>2</v>
      </c>
      <c r="F213" s="41">
        <v>1</v>
      </c>
      <c r="G213" s="36" t="s">
        <v>7</v>
      </c>
      <c r="H213" s="36" t="s">
        <v>7</v>
      </c>
      <c r="I213" s="36" t="s">
        <v>7</v>
      </c>
      <c r="J213" s="35">
        <f>+E213/E$270*100</f>
        <v>0.02416626389560174</v>
      </c>
      <c r="K213" s="42" t="s">
        <v>7</v>
      </c>
      <c r="L213" s="8"/>
    </row>
    <row r="214" spans="1:12" ht="10.5" customHeight="1">
      <c r="A214" s="100"/>
      <c r="B214" s="54"/>
      <c r="C214" s="54"/>
      <c r="D214" s="55"/>
      <c r="E214" s="56"/>
      <c r="F214" s="57"/>
      <c r="G214" s="58"/>
      <c r="H214" s="59"/>
      <c r="I214" s="59"/>
      <c r="J214" s="59"/>
      <c r="K214" s="59"/>
      <c r="L214" s="8"/>
    </row>
    <row r="215" spans="1:12" ht="12.75" customHeight="1">
      <c r="A215" s="97" t="s">
        <v>182</v>
      </c>
      <c r="B215" s="60">
        <v>91</v>
      </c>
      <c r="C215" s="60">
        <v>91</v>
      </c>
      <c r="D215" s="61">
        <v>102</v>
      </c>
      <c r="E215" s="62">
        <v>118</v>
      </c>
      <c r="F215" s="63">
        <v>70</v>
      </c>
      <c r="G215" s="64">
        <v>1.1912553999214557</v>
      </c>
      <c r="H215" s="65">
        <f>+C215/C$270*100</f>
        <v>1.1714727085478887</v>
      </c>
      <c r="I215" s="65">
        <f>+D215/D$270*100</f>
        <v>1.2580167735569807</v>
      </c>
      <c r="J215" s="65">
        <f>+E215/E$270*100</f>
        <v>1.4258095698405027</v>
      </c>
      <c r="K215" s="65">
        <f>+F215/F$270*100</f>
        <v>0.7874015748031495</v>
      </c>
      <c r="L215" s="8"/>
    </row>
    <row r="216" spans="1:12" ht="12.75" customHeight="1">
      <c r="A216" s="97"/>
      <c r="B216" s="60"/>
      <c r="C216" s="60"/>
      <c r="D216" s="61"/>
      <c r="E216" s="62"/>
      <c r="F216" s="63"/>
      <c r="G216" s="64"/>
      <c r="H216" s="65"/>
      <c r="I216" s="65"/>
      <c r="J216" s="65"/>
      <c r="K216" s="65"/>
      <c r="L216" s="8"/>
    </row>
    <row r="217" spans="1:12" ht="12.75" customHeight="1">
      <c r="A217" s="97" t="s">
        <v>183</v>
      </c>
      <c r="B217" s="66" t="s">
        <v>7</v>
      </c>
      <c r="C217" s="66" t="s">
        <v>7</v>
      </c>
      <c r="D217" s="67">
        <v>2</v>
      </c>
      <c r="E217" s="62">
        <v>14</v>
      </c>
      <c r="F217" s="63">
        <v>138</v>
      </c>
      <c r="G217" s="66" t="s">
        <v>7</v>
      </c>
      <c r="H217" s="66" t="s">
        <v>7</v>
      </c>
      <c r="I217" s="27">
        <f aca="true" t="shared" si="19" ref="I217:K218">+D217/D$270*100</f>
        <v>0.024666995559940803</v>
      </c>
      <c r="J217" s="27">
        <f t="shared" si="19"/>
        <v>0.1691638472692122</v>
      </c>
      <c r="K217" s="27">
        <f t="shared" si="19"/>
        <v>1.5523059617547807</v>
      </c>
      <c r="L217" s="8"/>
    </row>
    <row r="218" spans="1:12" ht="12.75" customHeight="1">
      <c r="A218" s="40" t="s">
        <v>184</v>
      </c>
      <c r="B218" s="66" t="s">
        <v>7</v>
      </c>
      <c r="C218" s="66" t="s">
        <v>7</v>
      </c>
      <c r="D218" s="67">
        <v>1</v>
      </c>
      <c r="E218" s="18">
        <v>5</v>
      </c>
      <c r="F218" s="19">
        <v>10</v>
      </c>
      <c r="G218" s="66" t="s">
        <v>7</v>
      </c>
      <c r="H218" s="66" t="s">
        <v>7</v>
      </c>
      <c r="I218" s="35">
        <f t="shared" si="19"/>
        <v>0.012333497779970401</v>
      </c>
      <c r="J218" s="35">
        <f t="shared" si="19"/>
        <v>0.06041565973900435</v>
      </c>
      <c r="K218" s="35">
        <f t="shared" si="19"/>
        <v>0.11248593925759282</v>
      </c>
      <c r="L218" s="8"/>
    </row>
    <row r="219" spans="1:12" ht="12.75" customHeight="1">
      <c r="A219" s="40" t="s">
        <v>185</v>
      </c>
      <c r="B219" s="66" t="s">
        <v>7</v>
      </c>
      <c r="C219" s="66" t="s">
        <v>7</v>
      </c>
      <c r="D219" s="67" t="s">
        <v>7</v>
      </c>
      <c r="E219" s="68" t="s">
        <v>7</v>
      </c>
      <c r="F219" s="19">
        <v>119</v>
      </c>
      <c r="G219" s="66" t="s">
        <v>7</v>
      </c>
      <c r="H219" s="66" t="s">
        <v>7</v>
      </c>
      <c r="I219" s="42" t="s">
        <v>7</v>
      </c>
      <c r="J219" s="42" t="s">
        <v>7</v>
      </c>
      <c r="K219" s="35">
        <f>+F219/F$270*100</f>
        <v>1.3385826771653544</v>
      </c>
      <c r="L219" s="8"/>
    </row>
    <row r="220" spans="1:12" ht="12.75" customHeight="1">
      <c r="A220" s="40" t="s">
        <v>186</v>
      </c>
      <c r="B220" s="66" t="s">
        <v>7</v>
      </c>
      <c r="C220" s="66" t="s">
        <v>7</v>
      </c>
      <c r="D220" s="67">
        <v>1</v>
      </c>
      <c r="E220" s="18">
        <v>9</v>
      </c>
      <c r="F220" s="19">
        <v>9</v>
      </c>
      <c r="G220" s="66" t="s">
        <v>7</v>
      </c>
      <c r="H220" s="66" t="s">
        <v>7</v>
      </c>
      <c r="I220" s="35">
        <f>+D220/D$270*100</f>
        <v>0.012333497779970401</v>
      </c>
      <c r="J220" s="35">
        <f>+E220/E$270*100</f>
        <v>0.10874818753020783</v>
      </c>
      <c r="K220" s="35">
        <f>+F220/F$270*100</f>
        <v>0.10123734533183351</v>
      </c>
      <c r="L220" s="8"/>
    </row>
    <row r="221" spans="1:12" ht="13.5" customHeight="1">
      <c r="A221" s="28"/>
      <c r="B221" s="16"/>
      <c r="C221" s="16"/>
      <c r="D221" s="17"/>
      <c r="E221" s="18"/>
      <c r="F221" s="19"/>
      <c r="G221" s="34"/>
      <c r="H221" s="35"/>
      <c r="I221" s="35"/>
      <c r="J221" s="35"/>
      <c r="K221" s="35"/>
      <c r="L221" s="8"/>
    </row>
    <row r="222" spans="1:12" ht="10.5" customHeight="1">
      <c r="A222" s="96" t="s">
        <v>187</v>
      </c>
      <c r="B222" s="10"/>
      <c r="C222" s="10"/>
      <c r="D222" s="11"/>
      <c r="E222" s="12"/>
      <c r="F222" s="13"/>
      <c r="G222" s="69"/>
      <c r="H222" s="70"/>
      <c r="I222" s="70"/>
      <c r="J222" s="70"/>
      <c r="K222" s="70"/>
      <c r="L222" s="8"/>
    </row>
    <row r="223" spans="1:12" ht="10.5" customHeight="1">
      <c r="A223" s="97" t="s">
        <v>188</v>
      </c>
      <c r="B223" s="22">
        <v>120</v>
      </c>
      <c r="C223" s="22">
        <v>105</v>
      </c>
      <c r="D223" s="23">
        <v>94</v>
      </c>
      <c r="E223" s="24">
        <v>100</v>
      </c>
      <c r="F223" s="25">
        <v>98</v>
      </c>
      <c r="G223" s="26">
        <v>1.570886241654667</v>
      </c>
      <c r="H223" s="27">
        <f aca="true" t="shared" si="20" ref="H223:K224">+C223/C$270*100</f>
        <v>1.351699279093718</v>
      </c>
      <c r="I223" s="27">
        <f t="shared" si="20"/>
        <v>1.1593487913172176</v>
      </c>
      <c r="J223" s="27">
        <f t="shared" si="20"/>
        <v>1.208313194780087</v>
      </c>
      <c r="K223" s="27">
        <f t="shared" si="20"/>
        <v>1.1023622047244095</v>
      </c>
      <c r="L223" s="8"/>
    </row>
    <row r="224" spans="1:12" ht="15.75" customHeight="1">
      <c r="A224" s="40" t="s">
        <v>189</v>
      </c>
      <c r="B224" s="30">
        <v>120</v>
      </c>
      <c r="C224" s="30">
        <v>105</v>
      </c>
      <c r="D224" s="31">
        <v>94</v>
      </c>
      <c r="E224" s="32">
        <v>98</v>
      </c>
      <c r="F224" s="33">
        <v>97</v>
      </c>
      <c r="G224" s="34">
        <v>1.570886241654667</v>
      </c>
      <c r="H224" s="35">
        <f t="shared" si="20"/>
        <v>1.351699279093718</v>
      </c>
      <c r="I224" s="35">
        <f t="shared" si="20"/>
        <v>1.1593487913172176</v>
      </c>
      <c r="J224" s="35">
        <f t="shared" si="20"/>
        <v>1.1841469308844852</v>
      </c>
      <c r="K224" s="35">
        <f t="shared" si="20"/>
        <v>1.09111361079865</v>
      </c>
      <c r="L224" s="8"/>
    </row>
    <row r="225" spans="1:12" ht="10.5" customHeight="1">
      <c r="A225" s="40" t="s">
        <v>190</v>
      </c>
      <c r="B225" s="66" t="s">
        <v>7</v>
      </c>
      <c r="C225" s="66" t="s">
        <v>7</v>
      </c>
      <c r="D225" s="66" t="s">
        <v>7</v>
      </c>
      <c r="E225" s="18">
        <v>2</v>
      </c>
      <c r="F225" s="71">
        <v>1</v>
      </c>
      <c r="G225" s="66" t="s">
        <v>7</v>
      </c>
      <c r="H225" s="66" t="s">
        <v>7</v>
      </c>
      <c r="I225" s="66" t="s">
        <v>7</v>
      </c>
      <c r="J225" s="35">
        <f>+E225/E$270*100</f>
        <v>0.02416626389560174</v>
      </c>
      <c r="K225" s="42" t="s">
        <v>7</v>
      </c>
      <c r="L225" s="8"/>
    </row>
    <row r="226" spans="1:12" ht="10.5" customHeight="1">
      <c r="A226" s="40"/>
      <c r="B226" s="47"/>
      <c r="C226" s="47"/>
      <c r="D226" s="48"/>
      <c r="E226" s="49"/>
      <c r="F226" s="50"/>
      <c r="G226" s="34"/>
      <c r="H226" s="35"/>
      <c r="I226" s="35"/>
      <c r="J226" s="35"/>
      <c r="K226" s="35"/>
      <c r="L226" s="8"/>
    </row>
    <row r="227" spans="1:12" ht="10.5" customHeight="1">
      <c r="A227" s="97" t="s">
        <v>191</v>
      </c>
      <c r="B227" s="22">
        <v>1</v>
      </c>
      <c r="C227" s="22">
        <v>0</v>
      </c>
      <c r="D227" s="23">
        <v>0</v>
      </c>
      <c r="E227" s="24">
        <v>0</v>
      </c>
      <c r="F227" s="25">
        <v>0</v>
      </c>
      <c r="G227" s="26">
        <v>0.013090718680455556</v>
      </c>
      <c r="H227" s="27">
        <f>+C227/C$270*100</f>
        <v>0</v>
      </c>
      <c r="I227" s="27">
        <f>+D227/D$270*100</f>
        <v>0</v>
      </c>
      <c r="J227" s="27">
        <f>+E227/E$270*100</f>
        <v>0</v>
      </c>
      <c r="K227" s="27">
        <f>+F227/F$270*100</f>
        <v>0</v>
      </c>
      <c r="L227" s="8"/>
    </row>
    <row r="228" spans="1:12" ht="10.5" customHeight="1">
      <c r="A228" s="40" t="s">
        <v>192</v>
      </c>
      <c r="B228" s="30">
        <v>1</v>
      </c>
      <c r="C228" s="30">
        <v>0</v>
      </c>
      <c r="D228" s="31">
        <v>0</v>
      </c>
      <c r="E228" s="32">
        <v>0</v>
      </c>
      <c r="F228" s="41" t="s">
        <v>7</v>
      </c>
      <c r="G228" s="34">
        <v>0.013090718680455556</v>
      </c>
      <c r="H228" s="35">
        <f>+C228/C$270*100</f>
        <v>0</v>
      </c>
      <c r="I228" s="35">
        <f>+D228/D$270*100</f>
        <v>0</v>
      </c>
      <c r="J228" s="35">
        <f>+E228/E$270*100</f>
        <v>0</v>
      </c>
      <c r="K228" s="42" t="s">
        <v>7</v>
      </c>
      <c r="L228" s="8"/>
    </row>
    <row r="229" spans="1:12" ht="7.5" customHeight="1">
      <c r="A229" s="40"/>
      <c r="B229" s="30"/>
      <c r="C229" s="30"/>
      <c r="D229" s="31"/>
      <c r="E229" s="32"/>
      <c r="F229" s="33"/>
      <c r="G229" s="34"/>
      <c r="H229" s="35"/>
      <c r="I229" s="35"/>
      <c r="J229" s="35"/>
      <c r="K229" s="35"/>
      <c r="L229" s="8"/>
    </row>
    <row r="230" spans="1:12" ht="14.25" customHeight="1">
      <c r="A230" s="101" t="s">
        <v>193</v>
      </c>
      <c r="B230" s="22">
        <v>126</v>
      </c>
      <c r="C230" s="22">
        <v>152</v>
      </c>
      <c r="D230" s="23">
        <v>177</v>
      </c>
      <c r="E230" s="24">
        <v>149</v>
      </c>
      <c r="F230" s="25">
        <f>SUM(F231:F247)</f>
        <v>92</v>
      </c>
      <c r="G230" s="26">
        <f>+B230/B$270*100</f>
        <v>1.6494305537374</v>
      </c>
      <c r="H230" s="27">
        <f>+C230/C$270*100</f>
        <v>1.956745623069001</v>
      </c>
      <c r="I230" s="27">
        <f>+D230/D$270*100</f>
        <v>2.183029107054761</v>
      </c>
      <c r="J230" s="27">
        <f>+E230/E$270*100</f>
        <v>1.8003866602223295</v>
      </c>
      <c r="K230" s="27">
        <f>+F230/F$270*100</f>
        <v>1.0348706411698538</v>
      </c>
      <c r="L230" s="8"/>
    </row>
    <row r="231" spans="1:12" ht="12" customHeight="1">
      <c r="A231" s="40" t="s">
        <v>194</v>
      </c>
      <c r="B231" s="30">
        <v>2</v>
      </c>
      <c r="C231" s="30">
        <v>0</v>
      </c>
      <c r="D231" s="31">
        <v>1</v>
      </c>
      <c r="E231" s="32">
        <v>0</v>
      </c>
      <c r="F231" s="41" t="s">
        <v>7</v>
      </c>
      <c r="G231" s="35">
        <f aca="true" t="shared" si="21" ref="G231:J237">+B231/B$270*100</f>
        <v>0.026181437360911112</v>
      </c>
      <c r="H231" s="35">
        <f t="shared" si="21"/>
        <v>0</v>
      </c>
      <c r="I231" s="35">
        <f t="shared" si="21"/>
        <v>0.012333497779970401</v>
      </c>
      <c r="J231" s="35">
        <f t="shared" si="21"/>
        <v>0</v>
      </c>
      <c r="K231" s="42" t="s">
        <v>7</v>
      </c>
      <c r="L231" s="8"/>
    </row>
    <row r="232" spans="1:12" ht="12" customHeight="1">
      <c r="A232" s="40" t="s">
        <v>195</v>
      </c>
      <c r="B232" s="36">
        <v>6</v>
      </c>
      <c r="C232" s="30">
        <v>4</v>
      </c>
      <c r="D232" s="31">
        <v>1</v>
      </c>
      <c r="E232" s="32">
        <v>2</v>
      </c>
      <c r="F232" s="41" t="s">
        <v>7</v>
      </c>
      <c r="G232" s="35">
        <f t="shared" si="21"/>
        <v>0.07854431208273334</v>
      </c>
      <c r="H232" s="35">
        <f t="shared" si="21"/>
        <v>0.051493305870236865</v>
      </c>
      <c r="I232" s="35">
        <f t="shared" si="21"/>
        <v>0.012333497779970401</v>
      </c>
      <c r="J232" s="35">
        <f t="shared" si="21"/>
        <v>0.02416626389560174</v>
      </c>
      <c r="K232" s="42" t="s">
        <v>7</v>
      </c>
      <c r="L232" s="8"/>
    </row>
    <row r="233" spans="1:12" ht="12" customHeight="1">
      <c r="A233" s="40" t="s">
        <v>196</v>
      </c>
      <c r="B233" s="30">
        <v>2</v>
      </c>
      <c r="C233" s="30">
        <v>0</v>
      </c>
      <c r="D233" s="31">
        <v>0</v>
      </c>
      <c r="E233" s="32">
        <v>0</v>
      </c>
      <c r="F233" s="33">
        <v>1</v>
      </c>
      <c r="G233" s="35">
        <f t="shared" si="21"/>
        <v>0.026181437360911112</v>
      </c>
      <c r="H233" s="35">
        <f t="shared" si="21"/>
        <v>0</v>
      </c>
      <c r="I233" s="35">
        <f t="shared" si="21"/>
        <v>0</v>
      </c>
      <c r="J233" s="35">
        <f t="shared" si="21"/>
        <v>0</v>
      </c>
      <c r="K233" s="35">
        <f aca="true" t="shared" si="22" ref="K233:K238">+F233/F$270*100</f>
        <v>0.01124859392575928</v>
      </c>
      <c r="L233" s="8"/>
    </row>
    <row r="234" spans="1:12" ht="12" customHeight="1">
      <c r="A234" s="40" t="s">
        <v>197</v>
      </c>
      <c r="B234" s="30">
        <v>1</v>
      </c>
      <c r="C234" s="30">
        <v>0</v>
      </c>
      <c r="D234" s="31">
        <v>0</v>
      </c>
      <c r="E234" s="32">
        <v>1</v>
      </c>
      <c r="F234" s="33">
        <v>2</v>
      </c>
      <c r="G234" s="35">
        <f t="shared" si="21"/>
        <v>0.013090718680455556</v>
      </c>
      <c r="H234" s="35">
        <f t="shared" si="21"/>
        <v>0</v>
      </c>
      <c r="I234" s="35">
        <f t="shared" si="21"/>
        <v>0</v>
      </c>
      <c r="J234" s="35">
        <f t="shared" si="21"/>
        <v>0.01208313194780087</v>
      </c>
      <c r="K234" s="35">
        <f t="shared" si="22"/>
        <v>0.02249718785151856</v>
      </c>
      <c r="L234" s="8"/>
    </row>
    <row r="235" spans="1:12" ht="12" customHeight="1">
      <c r="A235" s="40" t="s">
        <v>198</v>
      </c>
      <c r="B235" s="30">
        <v>10</v>
      </c>
      <c r="C235" s="30">
        <v>5</v>
      </c>
      <c r="D235" s="31">
        <v>8</v>
      </c>
      <c r="E235" s="32">
        <v>2</v>
      </c>
      <c r="F235" s="33">
        <v>1</v>
      </c>
      <c r="G235" s="35">
        <f t="shared" si="21"/>
        <v>0.13090718680455557</v>
      </c>
      <c r="H235" s="35">
        <f t="shared" si="21"/>
        <v>0.06436663233779609</v>
      </c>
      <c r="I235" s="35">
        <f t="shared" si="21"/>
        <v>0.09866798223976321</v>
      </c>
      <c r="J235" s="35">
        <f t="shared" si="21"/>
        <v>0.02416626389560174</v>
      </c>
      <c r="K235" s="35">
        <f t="shared" si="22"/>
        <v>0.01124859392575928</v>
      </c>
      <c r="L235" s="8"/>
    </row>
    <row r="236" spans="1:12" ht="12" customHeight="1">
      <c r="A236" s="40" t="s">
        <v>199</v>
      </c>
      <c r="B236" s="30">
        <v>37</v>
      </c>
      <c r="C236" s="30">
        <v>44</v>
      </c>
      <c r="D236" s="31">
        <v>26</v>
      </c>
      <c r="E236" s="32">
        <v>24</v>
      </c>
      <c r="F236" s="33">
        <v>3</v>
      </c>
      <c r="G236" s="35">
        <f t="shared" si="21"/>
        <v>0.4843565911768556</v>
      </c>
      <c r="H236" s="35">
        <f t="shared" si="21"/>
        <v>0.5664263645726055</v>
      </c>
      <c r="I236" s="35">
        <f t="shared" si="21"/>
        <v>0.32067094227923043</v>
      </c>
      <c r="J236" s="35">
        <f t="shared" si="21"/>
        <v>0.28999516674722087</v>
      </c>
      <c r="K236" s="35">
        <f t="shared" si="22"/>
        <v>0.03374578177727784</v>
      </c>
      <c r="L236" s="8"/>
    </row>
    <row r="237" spans="1:12" ht="12" customHeight="1">
      <c r="A237" s="40" t="s">
        <v>200</v>
      </c>
      <c r="B237" s="36">
        <v>11</v>
      </c>
      <c r="C237" s="30">
        <v>42</v>
      </c>
      <c r="D237" s="31">
        <v>90</v>
      </c>
      <c r="E237" s="32">
        <v>76</v>
      </c>
      <c r="F237" s="33">
        <v>47</v>
      </c>
      <c r="G237" s="35">
        <f t="shared" si="21"/>
        <v>0.14399790548501112</v>
      </c>
      <c r="H237" s="35">
        <f t="shared" si="21"/>
        <v>0.5406797116374871</v>
      </c>
      <c r="I237" s="35">
        <f t="shared" si="21"/>
        <v>1.110014800197336</v>
      </c>
      <c r="J237" s="35">
        <f t="shared" si="21"/>
        <v>0.918318028032866</v>
      </c>
      <c r="K237" s="35">
        <f t="shared" si="22"/>
        <v>0.5286839145106862</v>
      </c>
      <c r="L237" s="8"/>
    </row>
    <row r="238" spans="1:12" ht="12" customHeight="1">
      <c r="A238" s="98" t="s">
        <v>201</v>
      </c>
      <c r="B238" s="30" t="s">
        <v>7</v>
      </c>
      <c r="C238" s="30" t="s">
        <v>7</v>
      </c>
      <c r="D238" s="31" t="s">
        <v>7</v>
      </c>
      <c r="E238" s="44" t="s">
        <v>7</v>
      </c>
      <c r="F238" s="41">
        <v>1</v>
      </c>
      <c r="G238" s="66" t="s">
        <v>7</v>
      </c>
      <c r="H238" s="66" t="s">
        <v>7</v>
      </c>
      <c r="I238" s="66" t="s">
        <v>7</v>
      </c>
      <c r="J238" s="42" t="s">
        <v>7</v>
      </c>
      <c r="K238" s="35">
        <f t="shared" si="22"/>
        <v>0.01124859392575928</v>
      </c>
      <c r="L238" s="8"/>
    </row>
    <row r="239" spans="1:12" ht="12" customHeight="1">
      <c r="A239" s="98" t="s">
        <v>202</v>
      </c>
      <c r="B239" s="30" t="s">
        <v>7</v>
      </c>
      <c r="C239" s="30" t="s">
        <v>7</v>
      </c>
      <c r="D239" s="31" t="s">
        <v>7</v>
      </c>
      <c r="E239" s="32">
        <v>1</v>
      </c>
      <c r="F239" s="41" t="s">
        <v>7</v>
      </c>
      <c r="G239" s="66" t="s">
        <v>7</v>
      </c>
      <c r="H239" s="66" t="s">
        <v>7</v>
      </c>
      <c r="I239" s="66" t="s">
        <v>7</v>
      </c>
      <c r="J239" s="35">
        <f aca="true" t="shared" si="23" ref="J239:J247">+E239/E$270*100</f>
        <v>0.01208313194780087</v>
      </c>
      <c r="K239" s="42" t="s">
        <v>7</v>
      </c>
      <c r="L239" s="8"/>
    </row>
    <row r="240" spans="1:12" ht="12" customHeight="1">
      <c r="A240" s="40" t="s">
        <v>203</v>
      </c>
      <c r="B240" s="30">
        <v>5</v>
      </c>
      <c r="C240" s="30">
        <v>1</v>
      </c>
      <c r="D240" s="31">
        <v>1</v>
      </c>
      <c r="E240" s="32">
        <v>0</v>
      </c>
      <c r="F240" s="33">
        <v>1</v>
      </c>
      <c r="G240" s="35">
        <f aca="true" t="shared" si="24" ref="G240:I244">+B240/B$270*100</f>
        <v>0.06545359340227778</v>
      </c>
      <c r="H240" s="35">
        <f t="shared" si="24"/>
        <v>0.012873326467559216</v>
      </c>
      <c r="I240" s="35">
        <f t="shared" si="24"/>
        <v>0.012333497779970401</v>
      </c>
      <c r="J240" s="35">
        <f t="shared" si="23"/>
        <v>0</v>
      </c>
      <c r="K240" s="35">
        <f aca="true" t="shared" si="25" ref="K240:K247">+F240/F$270*100</f>
        <v>0.01124859392575928</v>
      </c>
      <c r="L240" s="8"/>
    </row>
    <row r="241" spans="1:12" ht="12" customHeight="1">
      <c r="A241" s="40" t="s">
        <v>204</v>
      </c>
      <c r="B241" s="30">
        <v>3</v>
      </c>
      <c r="C241" s="30">
        <v>8</v>
      </c>
      <c r="D241" s="31">
        <v>9</v>
      </c>
      <c r="E241" s="32">
        <v>3</v>
      </c>
      <c r="F241" s="33">
        <v>2</v>
      </c>
      <c r="G241" s="35">
        <f t="shared" si="24"/>
        <v>0.03927215604136667</v>
      </c>
      <c r="H241" s="35">
        <f t="shared" si="24"/>
        <v>0.10298661174047373</v>
      </c>
      <c r="I241" s="35">
        <f t="shared" si="24"/>
        <v>0.1110014800197336</v>
      </c>
      <c r="J241" s="35">
        <f t="shared" si="23"/>
        <v>0.03624939584340261</v>
      </c>
      <c r="K241" s="35">
        <f t="shared" si="25"/>
        <v>0.02249718785151856</v>
      </c>
      <c r="L241" s="8"/>
    </row>
    <row r="242" spans="1:12" ht="12" customHeight="1">
      <c r="A242" s="99" t="s">
        <v>205</v>
      </c>
      <c r="B242" s="30">
        <v>27</v>
      </c>
      <c r="C242" s="30">
        <v>25</v>
      </c>
      <c r="D242" s="31">
        <v>22</v>
      </c>
      <c r="E242" s="32">
        <v>17</v>
      </c>
      <c r="F242" s="33">
        <v>14</v>
      </c>
      <c r="G242" s="35">
        <f t="shared" si="24"/>
        <v>0.35344940437230005</v>
      </c>
      <c r="H242" s="35">
        <f t="shared" si="24"/>
        <v>0.32183316168898046</v>
      </c>
      <c r="I242" s="35">
        <f t="shared" si="24"/>
        <v>0.2713369511593488</v>
      </c>
      <c r="J242" s="35">
        <f t="shared" si="23"/>
        <v>0.2054132431126148</v>
      </c>
      <c r="K242" s="35">
        <f t="shared" si="25"/>
        <v>0.15748031496062992</v>
      </c>
      <c r="L242" s="8"/>
    </row>
    <row r="243" spans="1:12" ht="12" customHeight="1">
      <c r="A243" s="40" t="s">
        <v>206</v>
      </c>
      <c r="B243" s="30">
        <v>17</v>
      </c>
      <c r="C243" s="30">
        <v>19</v>
      </c>
      <c r="D243" s="31">
        <v>17</v>
      </c>
      <c r="E243" s="32">
        <v>17</v>
      </c>
      <c r="F243" s="33">
        <v>12</v>
      </c>
      <c r="G243" s="35">
        <f t="shared" si="24"/>
        <v>0.22254221756774448</v>
      </c>
      <c r="H243" s="35">
        <f t="shared" si="24"/>
        <v>0.24459320288362513</v>
      </c>
      <c r="I243" s="35">
        <f t="shared" si="24"/>
        <v>0.20966946225949679</v>
      </c>
      <c r="J243" s="35">
        <f t="shared" si="23"/>
        <v>0.2054132431126148</v>
      </c>
      <c r="K243" s="35">
        <f t="shared" si="25"/>
        <v>0.13498312710911137</v>
      </c>
      <c r="L243" s="8"/>
    </row>
    <row r="244" spans="1:12" ht="12" customHeight="1">
      <c r="A244" s="40" t="s">
        <v>207</v>
      </c>
      <c r="B244" s="30">
        <v>1</v>
      </c>
      <c r="C244" s="30">
        <v>2</v>
      </c>
      <c r="D244" s="31">
        <v>0</v>
      </c>
      <c r="E244" s="32">
        <v>0</v>
      </c>
      <c r="F244" s="33">
        <v>2</v>
      </c>
      <c r="G244" s="35">
        <f t="shared" si="24"/>
        <v>0.013090718680455556</v>
      </c>
      <c r="H244" s="35">
        <f t="shared" si="24"/>
        <v>0.025746652935118432</v>
      </c>
      <c r="I244" s="35">
        <f t="shared" si="24"/>
        <v>0</v>
      </c>
      <c r="J244" s="35">
        <f t="shared" si="23"/>
        <v>0</v>
      </c>
      <c r="K244" s="35">
        <f t="shared" si="25"/>
        <v>0.02249718785151856</v>
      </c>
      <c r="L244" s="8"/>
    </row>
    <row r="245" spans="1:12" ht="12" customHeight="1">
      <c r="A245" s="40" t="s">
        <v>208</v>
      </c>
      <c r="B245" s="36" t="s">
        <v>7</v>
      </c>
      <c r="C245" s="36" t="s">
        <v>7</v>
      </c>
      <c r="D245" s="36" t="s">
        <v>7</v>
      </c>
      <c r="E245" s="32">
        <v>1</v>
      </c>
      <c r="F245" s="33">
        <v>1</v>
      </c>
      <c r="G245" s="66" t="s">
        <v>7</v>
      </c>
      <c r="H245" s="66" t="s">
        <v>7</v>
      </c>
      <c r="I245" s="66" t="s">
        <v>7</v>
      </c>
      <c r="J245" s="35">
        <f t="shared" si="23"/>
        <v>0.01208313194780087</v>
      </c>
      <c r="K245" s="35">
        <f t="shared" si="25"/>
        <v>0.01124859392575928</v>
      </c>
      <c r="L245" s="8"/>
    </row>
    <row r="246" spans="1:12" ht="12.75" customHeight="1">
      <c r="A246" s="40" t="s">
        <v>209</v>
      </c>
      <c r="B246" s="30">
        <v>1</v>
      </c>
      <c r="C246" s="30">
        <v>1</v>
      </c>
      <c r="D246" s="31">
        <v>0</v>
      </c>
      <c r="E246" s="32">
        <v>0</v>
      </c>
      <c r="F246" s="33">
        <v>0</v>
      </c>
      <c r="G246" s="35">
        <f aca="true" t="shared" si="26" ref="G246:I247">+B246/B$270*100</f>
        <v>0.013090718680455556</v>
      </c>
      <c r="H246" s="35">
        <f t="shared" si="26"/>
        <v>0.012873326467559216</v>
      </c>
      <c r="I246" s="35">
        <f t="shared" si="26"/>
        <v>0</v>
      </c>
      <c r="J246" s="35">
        <f t="shared" si="23"/>
        <v>0</v>
      </c>
      <c r="K246" s="35">
        <f t="shared" si="25"/>
        <v>0</v>
      </c>
      <c r="L246" s="8"/>
    </row>
    <row r="247" spans="1:12" ht="13.5" customHeight="1">
      <c r="A247" s="40" t="s">
        <v>210</v>
      </c>
      <c r="B247" s="30">
        <v>3</v>
      </c>
      <c r="C247" s="30">
        <v>1</v>
      </c>
      <c r="D247" s="31">
        <v>2</v>
      </c>
      <c r="E247" s="32">
        <v>5</v>
      </c>
      <c r="F247" s="33">
        <v>5</v>
      </c>
      <c r="G247" s="35">
        <f t="shared" si="26"/>
        <v>0.03927215604136667</v>
      </c>
      <c r="H247" s="35">
        <f t="shared" si="26"/>
        <v>0.012873326467559216</v>
      </c>
      <c r="I247" s="35">
        <f t="shared" si="26"/>
        <v>0.024666995559940803</v>
      </c>
      <c r="J247" s="35">
        <f t="shared" si="23"/>
        <v>0.06041565973900435</v>
      </c>
      <c r="K247" s="35">
        <f t="shared" si="25"/>
        <v>0.05624296962879641</v>
      </c>
      <c r="L247" s="8"/>
    </row>
    <row r="248" spans="1:12" ht="10.5" customHeight="1">
      <c r="A248" s="40"/>
      <c r="B248" s="30"/>
      <c r="C248" s="30"/>
      <c r="D248" s="31"/>
      <c r="E248" s="32"/>
      <c r="F248" s="33"/>
      <c r="G248" s="34"/>
      <c r="H248" s="35"/>
      <c r="I248" s="35"/>
      <c r="J248" s="35"/>
      <c r="K248" s="35"/>
      <c r="L248" s="8"/>
    </row>
    <row r="249" spans="1:12" ht="13.5" customHeight="1">
      <c r="A249" s="96" t="s">
        <v>211</v>
      </c>
      <c r="B249" s="10"/>
      <c r="C249" s="10"/>
      <c r="D249" s="11"/>
      <c r="E249" s="12"/>
      <c r="F249" s="13"/>
      <c r="G249" s="69"/>
      <c r="H249" s="70"/>
      <c r="I249" s="70"/>
      <c r="J249" s="70"/>
      <c r="K249" s="70"/>
      <c r="L249" s="8"/>
    </row>
    <row r="250" spans="1:12" ht="10.5" customHeight="1">
      <c r="A250" s="95"/>
      <c r="B250" s="16"/>
      <c r="C250" s="16"/>
      <c r="D250" s="17"/>
      <c r="E250" s="18"/>
      <c r="F250" s="19"/>
      <c r="G250" s="34"/>
      <c r="H250" s="35"/>
      <c r="I250" s="35"/>
      <c r="J250" s="35"/>
      <c r="K250" s="35"/>
      <c r="L250" s="8"/>
    </row>
    <row r="251" spans="1:12" ht="13.5" customHeight="1">
      <c r="A251" s="97" t="s">
        <v>235</v>
      </c>
      <c r="B251" s="22">
        <f>SUM(B252:B255)</f>
        <v>137</v>
      </c>
      <c r="C251" s="22">
        <f>SUM(C252:C255)</f>
        <v>118</v>
      </c>
      <c r="D251" s="23">
        <f>SUM(D252:D255)</f>
        <v>81</v>
      </c>
      <c r="E251" s="24">
        <f>SUM(E252:E255)</f>
        <v>72</v>
      </c>
      <c r="F251" s="25">
        <f>SUM(F252:F255)</f>
        <v>74</v>
      </c>
      <c r="G251" s="26">
        <v>3.2726796701138894</v>
      </c>
      <c r="H251" s="27">
        <f aca="true" t="shared" si="27" ref="H251:K254">+C251/C$270*100</f>
        <v>1.5190525231719876</v>
      </c>
      <c r="I251" s="27">
        <f t="shared" si="27"/>
        <v>0.9990133201776022</v>
      </c>
      <c r="J251" s="27">
        <f t="shared" si="27"/>
        <v>0.8699855002416627</v>
      </c>
      <c r="K251" s="27">
        <f t="shared" si="27"/>
        <v>0.8323959505061868</v>
      </c>
      <c r="L251" s="8"/>
    </row>
    <row r="252" spans="1:12" ht="10.5" customHeight="1">
      <c r="A252" s="40" t="s">
        <v>212</v>
      </c>
      <c r="B252" s="30">
        <v>1</v>
      </c>
      <c r="C252" s="30">
        <v>1</v>
      </c>
      <c r="D252" s="31">
        <v>0</v>
      </c>
      <c r="E252" s="32">
        <v>0</v>
      </c>
      <c r="F252" s="33">
        <v>0</v>
      </c>
      <c r="G252" s="34">
        <v>0.013090718680455556</v>
      </c>
      <c r="H252" s="35">
        <f t="shared" si="27"/>
        <v>0.012873326467559216</v>
      </c>
      <c r="I252" s="35">
        <f t="shared" si="27"/>
        <v>0</v>
      </c>
      <c r="J252" s="35">
        <f t="shared" si="27"/>
        <v>0</v>
      </c>
      <c r="K252" s="35">
        <f t="shared" si="27"/>
        <v>0</v>
      </c>
      <c r="L252" s="8"/>
    </row>
    <row r="253" spans="1:12" ht="10.5" customHeight="1">
      <c r="A253" s="40" t="s">
        <v>213</v>
      </c>
      <c r="B253" s="30">
        <v>75</v>
      </c>
      <c r="C253" s="30">
        <v>56</v>
      </c>
      <c r="D253" s="31">
        <v>30</v>
      </c>
      <c r="E253" s="32">
        <v>28</v>
      </c>
      <c r="F253" s="33">
        <v>39</v>
      </c>
      <c r="G253" s="34">
        <v>0.9818039010341667</v>
      </c>
      <c r="H253" s="35">
        <f t="shared" si="27"/>
        <v>0.7209062821833162</v>
      </c>
      <c r="I253" s="35">
        <f t="shared" si="27"/>
        <v>0.370004933399112</v>
      </c>
      <c r="J253" s="35">
        <f t="shared" si="27"/>
        <v>0.3383276945384244</v>
      </c>
      <c r="K253" s="35">
        <f t="shared" si="27"/>
        <v>0.43869516310461193</v>
      </c>
      <c r="L253" s="8"/>
    </row>
    <row r="254" spans="1:12" ht="13.5" customHeight="1">
      <c r="A254" s="40" t="s">
        <v>214</v>
      </c>
      <c r="B254" s="30">
        <v>61</v>
      </c>
      <c r="C254" s="30">
        <v>61</v>
      </c>
      <c r="D254" s="31">
        <v>47</v>
      </c>
      <c r="E254" s="32">
        <v>43</v>
      </c>
      <c r="F254" s="33">
        <v>35</v>
      </c>
      <c r="G254" s="34">
        <v>0.798533839507789</v>
      </c>
      <c r="H254" s="35">
        <f t="shared" si="27"/>
        <v>0.7852729145211121</v>
      </c>
      <c r="I254" s="35">
        <f t="shared" si="27"/>
        <v>0.5796743956586088</v>
      </c>
      <c r="J254" s="35">
        <f t="shared" si="27"/>
        <v>0.5195746737554374</v>
      </c>
      <c r="K254" s="35">
        <f t="shared" si="27"/>
        <v>0.39370078740157477</v>
      </c>
      <c r="L254" s="8"/>
    </row>
    <row r="255" spans="1:12" ht="12" customHeight="1">
      <c r="A255" s="40" t="s">
        <v>215</v>
      </c>
      <c r="B255" s="36" t="s">
        <v>7</v>
      </c>
      <c r="C255" s="36" t="s">
        <v>7</v>
      </c>
      <c r="D255" s="39">
        <v>4</v>
      </c>
      <c r="E255" s="32">
        <v>1</v>
      </c>
      <c r="F255" s="41" t="s">
        <v>7</v>
      </c>
      <c r="G255" s="73" t="s">
        <v>7</v>
      </c>
      <c r="H255" s="42" t="s">
        <v>7</v>
      </c>
      <c r="I255" s="35">
        <f>+D255/D$270*100</f>
        <v>0.049333991119881605</v>
      </c>
      <c r="J255" s="35">
        <f>+E255/E$270*100</f>
        <v>0.01208313194780087</v>
      </c>
      <c r="K255" s="42" t="s">
        <v>7</v>
      </c>
      <c r="L255" s="8"/>
    </row>
    <row r="256" spans="1:12" ht="10.5" customHeight="1">
      <c r="A256" s="40"/>
      <c r="B256" s="30"/>
      <c r="C256" s="30"/>
      <c r="D256" s="31"/>
      <c r="E256" s="32"/>
      <c r="F256" s="33"/>
      <c r="G256" s="34"/>
      <c r="H256" s="35"/>
      <c r="I256" s="35"/>
      <c r="J256" s="35"/>
      <c r="K256" s="35"/>
      <c r="L256" s="8"/>
    </row>
    <row r="257" spans="1:12" s="29" customFormat="1" ht="10.5" customHeight="1">
      <c r="A257" s="97" t="s">
        <v>216</v>
      </c>
      <c r="B257" s="22">
        <v>362</v>
      </c>
      <c r="C257" s="22">
        <v>447</v>
      </c>
      <c r="D257" s="23">
        <v>425</v>
      </c>
      <c r="E257" s="24">
        <f>SUM(E258:E263)</f>
        <v>345</v>
      </c>
      <c r="F257" s="25">
        <f>SUM(F258:F263)</f>
        <v>428</v>
      </c>
      <c r="G257" s="26">
        <v>4.7388401623249115</v>
      </c>
      <c r="H257" s="27">
        <f aca="true" t="shared" si="28" ref="H257:K259">+C257/C$270*100</f>
        <v>5.75437693099897</v>
      </c>
      <c r="I257" s="27">
        <f t="shared" si="28"/>
        <v>5.241736556487419</v>
      </c>
      <c r="J257" s="27">
        <f t="shared" si="28"/>
        <v>4.1686805219913</v>
      </c>
      <c r="K257" s="27">
        <f t="shared" si="28"/>
        <v>4.8143982002249714</v>
      </c>
      <c r="L257" s="28"/>
    </row>
    <row r="258" spans="1:12" ht="10.5" customHeight="1">
      <c r="A258" s="40" t="s">
        <v>217</v>
      </c>
      <c r="B258" s="30">
        <v>191</v>
      </c>
      <c r="C258" s="30">
        <v>210</v>
      </c>
      <c r="D258" s="31">
        <v>208</v>
      </c>
      <c r="E258" s="32">
        <v>208</v>
      </c>
      <c r="F258" s="33">
        <v>239</v>
      </c>
      <c r="G258" s="34">
        <v>2.5003272679670117</v>
      </c>
      <c r="H258" s="35">
        <f t="shared" si="28"/>
        <v>2.703398558187436</v>
      </c>
      <c r="I258" s="35">
        <f t="shared" si="28"/>
        <v>2.5653675382338434</v>
      </c>
      <c r="J258" s="35">
        <f t="shared" si="28"/>
        <v>2.5132914451425807</v>
      </c>
      <c r="K258" s="35">
        <f t="shared" si="28"/>
        <v>2.688413948256468</v>
      </c>
      <c r="L258" s="8"/>
    </row>
    <row r="259" spans="1:12" ht="10.5" customHeight="1">
      <c r="A259" s="40" t="s">
        <v>218</v>
      </c>
      <c r="B259" s="36">
        <v>17</v>
      </c>
      <c r="C259" s="30">
        <v>26</v>
      </c>
      <c r="D259" s="31">
        <v>52</v>
      </c>
      <c r="E259" s="32">
        <v>58</v>
      </c>
      <c r="F259" s="33">
        <v>43</v>
      </c>
      <c r="G259" s="51">
        <v>0.22254221756774448</v>
      </c>
      <c r="H259" s="35">
        <f t="shared" si="28"/>
        <v>0.33470648815653964</v>
      </c>
      <c r="I259" s="35">
        <f t="shared" si="28"/>
        <v>0.6413418845584609</v>
      </c>
      <c r="J259" s="35">
        <f t="shared" si="28"/>
        <v>0.7008216529724505</v>
      </c>
      <c r="K259" s="35">
        <f t="shared" si="28"/>
        <v>0.48368953880764903</v>
      </c>
      <c r="L259" s="8"/>
    </row>
    <row r="260" spans="1:12" ht="10.5" customHeight="1">
      <c r="A260" s="40" t="s">
        <v>219</v>
      </c>
      <c r="B260" s="36" t="s">
        <v>7</v>
      </c>
      <c r="C260" s="36" t="s">
        <v>7</v>
      </c>
      <c r="D260" s="36" t="s">
        <v>7</v>
      </c>
      <c r="E260" s="32">
        <v>2</v>
      </c>
      <c r="F260" s="41" t="s">
        <v>7</v>
      </c>
      <c r="G260" s="73" t="s">
        <v>7</v>
      </c>
      <c r="H260" s="42" t="s">
        <v>7</v>
      </c>
      <c r="I260" s="36" t="s">
        <v>7</v>
      </c>
      <c r="J260" s="35">
        <f>+E260/E$270*100</f>
        <v>0.02416626389560174</v>
      </c>
      <c r="K260" s="42" t="s">
        <v>7</v>
      </c>
      <c r="L260" s="8"/>
    </row>
    <row r="261" spans="1:12" ht="10.5" customHeight="1">
      <c r="A261" s="40" t="s">
        <v>220</v>
      </c>
      <c r="B261" s="30">
        <v>154</v>
      </c>
      <c r="C261" s="30">
        <v>211</v>
      </c>
      <c r="D261" s="31">
        <v>161</v>
      </c>
      <c r="E261" s="32">
        <v>77</v>
      </c>
      <c r="F261" s="33">
        <v>146</v>
      </c>
      <c r="G261" s="34">
        <v>2.0159706767901557</v>
      </c>
      <c r="H261" s="35">
        <f>+C261/C$270*100</f>
        <v>2.716271884654995</v>
      </c>
      <c r="I261" s="35">
        <f>+D261/D$270*100</f>
        <v>1.9856931425752344</v>
      </c>
      <c r="J261" s="35">
        <f>+E261/E$270*100</f>
        <v>0.9304011599806671</v>
      </c>
      <c r="K261" s="35">
        <f>+F261/F$270*100</f>
        <v>1.6422947131608547</v>
      </c>
      <c r="L261" s="8"/>
    </row>
    <row r="262" spans="1:12" ht="14.25" customHeight="1">
      <c r="A262" s="40" t="s">
        <v>221</v>
      </c>
      <c r="B262" s="36" t="s">
        <v>7</v>
      </c>
      <c r="C262" s="36" t="s">
        <v>7</v>
      </c>
      <c r="D262" s="39">
        <v>1</v>
      </c>
      <c r="E262" s="32">
        <v>0</v>
      </c>
      <c r="F262" s="41" t="s">
        <v>7</v>
      </c>
      <c r="G262" s="73" t="s">
        <v>7</v>
      </c>
      <c r="H262" s="42" t="s">
        <v>7</v>
      </c>
      <c r="I262" s="35">
        <f>+D262/D$270*100</f>
        <v>0.012333497779970401</v>
      </c>
      <c r="J262" s="35">
        <f>+E262/E$270*100</f>
        <v>0</v>
      </c>
      <c r="K262" s="42" t="s">
        <v>7</v>
      </c>
      <c r="L262" s="8"/>
    </row>
    <row r="263" spans="1:12" ht="14.25" customHeight="1">
      <c r="A263" s="40" t="s">
        <v>222</v>
      </c>
      <c r="B263" s="36" t="s">
        <v>7</v>
      </c>
      <c r="C263" s="36" t="s">
        <v>7</v>
      </c>
      <c r="D263" s="39">
        <v>3</v>
      </c>
      <c r="E263" s="32">
        <v>0</v>
      </c>
      <c r="F263" s="41" t="s">
        <v>7</v>
      </c>
      <c r="G263" s="73" t="s">
        <v>7</v>
      </c>
      <c r="H263" s="42" t="s">
        <v>7</v>
      </c>
      <c r="I263" s="35">
        <f>+D263/D$270*100</f>
        <v>0.0370004933399112</v>
      </c>
      <c r="J263" s="35">
        <f>+E263/E$270*100</f>
        <v>0</v>
      </c>
      <c r="K263" s="42" t="s">
        <v>7</v>
      </c>
      <c r="L263" s="8"/>
    </row>
    <row r="264" spans="1:12" ht="11.25" customHeight="1">
      <c r="A264" s="40"/>
      <c r="B264" s="30"/>
      <c r="C264" s="30"/>
      <c r="D264" s="31"/>
      <c r="E264" s="32"/>
      <c r="F264" s="33"/>
      <c r="G264" s="74"/>
      <c r="H264" s="75"/>
      <c r="I264" s="75"/>
      <c r="J264" s="75"/>
      <c r="K264" s="75"/>
      <c r="L264" s="8"/>
    </row>
    <row r="265" spans="1:12" ht="11.25" customHeight="1">
      <c r="A265" s="102" t="s">
        <v>223</v>
      </c>
      <c r="B265" s="76"/>
      <c r="C265" s="76"/>
      <c r="D265" s="77"/>
      <c r="E265" s="78"/>
      <c r="F265" s="79"/>
      <c r="G265" s="34"/>
      <c r="H265" s="35"/>
      <c r="I265" s="35"/>
      <c r="J265" s="35"/>
      <c r="K265" s="35"/>
      <c r="L265" s="8"/>
    </row>
    <row r="266" spans="1:12" s="82" customFormat="1" ht="11.25" customHeight="1">
      <c r="A266" s="100" t="s">
        <v>224</v>
      </c>
      <c r="B266" s="36">
        <v>6803</v>
      </c>
      <c r="C266" s="36">
        <v>6855</v>
      </c>
      <c r="D266" s="39">
        <v>7226</v>
      </c>
      <c r="E266" s="53">
        <v>7478</v>
      </c>
      <c r="F266" s="80">
        <v>7990</v>
      </c>
      <c r="G266" s="34">
        <v>87.2758214425972</v>
      </c>
      <c r="H266" s="35">
        <f aca="true" t="shared" si="29" ref="H266:K269">+C266/C$270*100</f>
        <v>88.24665293511843</v>
      </c>
      <c r="I266" s="35">
        <f t="shared" si="29"/>
        <v>89.12185495806611</v>
      </c>
      <c r="J266" s="35">
        <f t="shared" si="29"/>
        <v>90.35766070565491</v>
      </c>
      <c r="K266" s="35">
        <f t="shared" si="29"/>
        <v>89.87626546681665</v>
      </c>
      <c r="L266" s="81"/>
    </row>
    <row r="267" spans="1:12" s="82" customFormat="1" ht="11.25" customHeight="1">
      <c r="A267" s="100" t="s">
        <v>225</v>
      </c>
      <c r="B267" s="36">
        <v>246</v>
      </c>
      <c r="C267" s="36">
        <v>257</v>
      </c>
      <c r="D267" s="39">
        <v>271</v>
      </c>
      <c r="E267" s="53">
        <v>249</v>
      </c>
      <c r="F267" s="80">
        <v>190</v>
      </c>
      <c r="G267" s="34">
        <v>3.521403325042545</v>
      </c>
      <c r="H267" s="35">
        <f t="shared" si="29"/>
        <v>3.308444902162719</v>
      </c>
      <c r="I267" s="35">
        <f t="shared" si="29"/>
        <v>3.342377898371978</v>
      </c>
      <c r="J267" s="35">
        <f t="shared" si="29"/>
        <v>3.0086998550024164</v>
      </c>
      <c r="K267" s="35">
        <f t="shared" si="29"/>
        <v>2.1372328458942635</v>
      </c>
      <c r="L267" s="81"/>
    </row>
    <row r="268" spans="1:12" s="82" customFormat="1" ht="13.5" customHeight="1">
      <c r="A268" s="100" t="s">
        <v>226</v>
      </c>
      <c r="B268" s="36">
        <v>499</v>
      </c>
      <c r="C268" s="36">
        <v>565</v>
      </c>
      <c r="D268" s="39">
        <v>506</v>
      </c>
      <c r="E268" s="53">
        <v>417</v>
      </c>
      <c r="F268" s="80">
        <f>F251+F257</f>
        <v>502</v>
      </c>
      <c r="G268" s="34">
        <v>8.011519832438802</v>
      </c>
      <c r="H268" s="35">
        <f t="shared" si="29"/>
        <v>7.273429454170957</v>
      </c>
      <c r="I268" s="35">
        <f t="shared" si="29"/>
        <v>6.2407498766650225</v>
      </c>
      <c r="J268" s="35">
        <f t="shared" si="29"/>
        <v>5.038666022232963</v>
      </c>
      <c r="K268" s="35">
        <f t="shared" si="29"/>
        <v>5.646794150731159</v>
      </c>
      <c r="L268" s="81"/>
    </row>
    <row r="269" spans="1:12" s="82" customFormat="1" ht="11.25" customHeight="1">
      <c r="A269" s="100" t="s">
        <v>227</v>
      </c>
      <c r="B269" s="83">
        <v>91</v>
      </c>
      <c r="C269" s="83">
        <v>91</v>
      </c>
      <c r="D269" s="84">
        <v>104</v>
      </c>
      <c r="E269" s="85">
        <v>132</v>
      </c>
      <c r="F269" s="86">
        <v>208</v>
      </c>
      <c r="G269" s="34">
        <v>1.1912553999214557</v>
      </c>
      <c r="H269" s="35">
        <f t="shared" si="29"/>
        <v>1.1714727085478887</v>
      </c>
      <c r="I269" s="35">
        <f t="shared" si="29"/>
        <v>1.2826837691169217</v>
      </c>
      <c r="J269" s="35">
        <f t="shared" si="29"/>
        <v>1.5949734171097147</v>
      </c>
      <c r="K269" s="35">
        <f t="shared" si="29"/>
        <v>2.3397075365579303</v>
      </c>
      <c r="L269" s="81"/>
    </row>
    <row r="270" spans="1:12" s="82" customFormat="1" ht="11.25" customHeight="1">
      <c r="A270" s="103" t="s">
        <v>228</v>
      </c>
      <c r="B270" s="87">
        <f>SUM(B266:B269)</f>
        <v>7639</v>
      </c>
      <c r="C270" s="88">
        <f>SUM(C266:C269)</f>
        <v>7768</v>
      </c>
      <c r="D270" s="88">
        <v>8108</v>
      </c>
      <c r="E270" s="88">
        <f>SUM(E266:E269)</f>
        <v>8276</v>
      </c>
      <c r="F270" s="89">
        <f>SUM(F266:F269)</f>
        <v>8890</v>
      </c>
      <c r="G270" s="70">
        <v>100</v>
      </c>
      <c r="H270" s="70">
        <f>+C270/C$270*100</f>
        <v>100</v>
      </c>
      <c r="I270" s="70">
        <f>+F270/F$270*100</f>
        <v>100</v>
      </c>
      <c r="J270" s="70">
        <f>+F270/F$270*100</f>
        <v>100</v>
      </c>
      <c r="K270" s="70">
        <f>+G270/G$270*100</f>
        <v>100</v>
      </c>
      <c r="L270" s="81"/>
    </row>
    <row r="271" spans="1:11" ht="10.5" customHeight="1">
      <c r="A271" s="104"/>
      <c r="B271" s="90"/>
      <c r="C271" s="90"/>
      <c r="D271" s="90"/>
      <c r="E271" s="90"/>
      <c r="F271" s="90"/>
      <c r="G271" s="91"/>
      <c r="H271" s="91"/>
      <c r="I271" s="91"/>
      <c r="J271" s="91"/>
      <c r="K271" s="91"/>
    </row>
    <row r="272" spans="1:11" ht="10.5" customHeight="1">
      <c r="A272" s="108" t="s">
        <v>229</v>
      </c>
      <c r="B272" s="108"/>
      <c r="C272" s="108"/>
      <c r="D272" s="92"/>
      <c r="E272" s="92"/>
      <c r="F272" s="92"/>
      <c r="G272" s="28"/>
      <c r="H272" s="8"/>
      <c r="I272" s="8"/>
      <c r="J272" s="8"/>
      <c r="K272" s="8"/>
    </row>
    <row r="273" spans="1:7" ht="12.75">
      <c r="A273" s="109" t="s">
        <v>230</v>
      </c>
      <c r="B273" s="109"/>
      <c r="C273" s="109"/>
      <c r="D273" s="109"/>
      <c r="E273" s="109"/>
      <c r="F273" s="109"/>
      <c r="G273" s="109"/>
    </row>
    <row r="274" spans="1:7" ht="12.75">
      <c r="A274" s="105" t="s">
        <v>236</v>
      </c>
      <c r="B274" s="93"/>
      <c r="C274" s="93"/>
      <c r="D274" s="93"/>
      <c r="E274" s="93"/>
      <c r="F274" s="93"/>
      <c r="G274" s="29"/>
    </row>
    <row r="275" spans="1:7" ht="12.75">
      <c r="A275" s="106" t="s">
        <v>231</v>
      </c>
      <c r="B275" s="94"/>
      <c r="C275" s="94"/>
      <c r="D275" s="94"/>
      <c r="E275" s="94"/>
      <c r="F275" s="94"/>
      <c r="G275" s="29"/>
    </row>
  </sheetData>
  <sheetProtection/>
  <mergeCells count="3">
    <mergeCell ref="A1:K1"/>
    <mergeCell ref="A272:C272"/>
    <mergeCell ref="A273:G273"/>
  </mergeCells>
  <printOptions/>
  <pageMargins left="0" right="0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2014-01-10T14:38:39Z</cp:lastPrinted>
  <dcterms:created xsi:type="dcterms:W3CDTF">2013-11-20T19:57:17Z</dcterms:created>
  <dcterms:modified xsi:type="dcterms:W3CDTF">2014-01-10T17:42:44Z</dcterms:modified>
  <cp:category/>
  <cp:version/>
  <cp:contentType/>
  <cp:contentStatus/>
</cp:coreProperties>
</file>