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'Sheet1'!$A$1:$Q$27</definedName>
  </definedNames>
  <calcPr fullCalcOnLoad="1"/>
</workbook>
</file>

<file path=xl/sharedStrings.xml><?xml version="1.0" encoding="utf-8"?>
<sst xmlns="http://schemas.openxmlformats.org/spreadsheetml/2006/main" count="42" uniqueCount="20">
  <si>
    <t>Undergraduate Degree Enrollment by Level</t>
  </si>
  <si>
    <t>Table 4</t>
  </si>
  <si>
    <t>Spring 2006</t>
  </si>
  <si>
    <t>Spring 2007</t>
  </si>
  <si>
    <t>Spring 2008</t>
  </si>
  <si>
    <t>Spring 2009</t>
  </si>
  <si>
    <t>Spring 2010</t>
  </si>
  <si>
    <t>Spring 2011</t>
  </si>
  <si>
    <t>Spring 2012</t>
  </si>
  <si>
    <t>n</t>
  </si>
  <si>
    <t>%</t>
  </si>
  <si>
    <t xml:space="preserve">Total </t>
  </si>
  <si>
    <t>FT</t>
  </si>
  <si>
    <t>PT</t>
  </si>
  <si>
    <t>Freshmen</t>
  </si>
  <si>
    <t>Sophomores</t>
  </si>
  <si>
    <t>Juniors</t>
  </si>
  <si>
    <t>Seniors</t>
  </si>
  <si>
    <t>Source: CUNY IRDB</t>
  </si>
  <si>
    <t>Spring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</si>
</sst>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" fillId="33" borderId="10" xfId="0" applyFont="1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33" borderId="12" xfId="0" applyFill="1" applyBorder="1" applyAlignment="1">
      <alignment horizontal="left" vertical="top"/>
    </xf>
    <xf numFmtId="0" fontId="0" fillId="33" borderId="13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0" fontId="6" fillId="33" borderId="15" xfId="55" applyFont="1" applyFill="1" applyBorder="1" applyAlignment="1">
      <alignment horizontal="center" vertical="top"/>
      <protection/>
    </xf>
    <xf numFmtId="0" fontId="6" fillId="0" borderId="15" xfId="55" applyFont="1" applyFill="1" applyBorder="1" applyAlignment="1">
      <alignment horizontal="center" vertical="top"/>
      <protection/>
    </xf>
    <xf numFmtId="0" fontId="6" fillId="33" borderId="10" xfId="0" applyFont="1" applyFill="1" applyBorder="1" applyAlignment="1">
      <alignment horizontal="left" vertical="top"/>
    </xf>
    <xf numFmtId="3" fontId="6" fillId="33" borderId="13" xfId="0" applyNumberFormat="1" applyFont="1" applyFill="1" applyBorder="1" applyAlignment="1">
      <alignment horizontal="center" vertical="top"/>
    </xf>
    <xf numFmtId="164" fontId="6" fillId="33" borderId="14" xfId="0" applyNumberFormat="1" applyFont="1" applyFill="1" applyBorder="1" applyAlignment="1">
      <alignment horizontal="center" vertical="top"/>
    </xf>
    <xf numFmtId="3" fontId="6" fillId="0" borderId="13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/>
    </xf>
    <xf numFmtId="3" fontId="5" fillId="33" borderId="13" xfId="0" applyNumberFormat="1" applyFont="1" applyFill="1" applyBorder="1" applyAlignment="1">
      <alignment horizontal="center" vertical="top"/>
    </xf>
    <xf numFmtId="164" fontId="5" fillId="33" borderId="14" xfId="0" applyNumberFormat="1" applyFont="1" applyFill="1" applyBorder="1" applyAlignment="1">
      <alignment horizontal="center" vertical="top"/>
    </xf>
    <xf numFmtId="3" fontId="5" fillId="0" borderId="13" xfId="0" applyNumberFormat="1" applyFont="1" applyFill="1" applyBorder="1" applyAlignment="1">
      <alignment horizontal="center" vertical="top"/>
    </xf>
    <xf numFmtId="3" fontId="5" fillId="33" borderId="0" xfId="0" applyNumberFormat="1" applyFont="1" applyFill="1" applyBorder="1" applyAlignment="1">
      <alignment horizontal="center" vertical="top"/>
    </xf>
    <xf numFmtId="3" fontId="6" fillId="33" borderId="0" xfId="0" applyNumberFormat="1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left" vertical="top"/>
    </xf>
    <xf numFmtId="3" fontId="5" fillId="33" borderId="16" xfId="0" applyNumberFormat="1" applyFont="1" applyFill="1" applyBorder="1" applyAlignment="1">
      <alignment horizontal="center" vertical="top"/>
    </xf>
    <xf numFmtId="164" fontId="5" fillId="33" borderId="15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34" borderId="17" xfId="0" applyFont="1" applyFill="1" applyBorder="1" applyAlignment="1">
      <alignment horizontal="center" vertical="top"/>
    </xf>
    <xf numFmtId="0" fontId="2" fillId="34" borderId="18" xfId="0" applyFont="1" applyFill="1" applyBorder="1" applyAlignment="1">
      <alignment horizontal="center" vertical="top"/>
    </xf>
    <xf numFmtId="0" fontId="2" fillId="34" borderId="19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/>
    </xf>
    <xf numFmtId="0" fontId="3" fillId="33" borderId="23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6" fillId="33" borderId="17" xfId="55" applyFont="1" applyFill="1" applyBorder="1" applyAlignment="1">
      <alignment horizontal="center" vertical="top"/>
      <protection/>
    </xf>
    <xf numFmtId="0" fontId="6" fillId="33" borderId="19" xfId="55" applyFont="1" applyFill="1" applyBorder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S15" sqref="S15"/>
    </sheetView>
  </sheetViews>
  <sheetFormatPr defaultColWidth="9.140625" defaultRowHeight="15"/>
  <cols>
    <col min="1" max="1" width="12.140625" style="11" customWidth="1"/>
    <col min="2" max="2" width="6.421875" style="9" customWidth="1"/>
    <col min="3" max="3" width="5.7109375" style="9" customWidth="1"/>
    <col min="4" max="4" width="6.421875" style="9" customWidth="1"/>
    <col min="5" max="5" width="5.7109375" style="9" customWidth="1"/>
    <col min="6" max="6" width="6.421875" style="9" customWidth="1"/>
    <col min="7" max="7" width="5.7109375" style="9" customWidth="1"/>
    <col min="8" max="8" width="6.421875" style="1" customWidth="1"/>
    <col min="9" max="9" width="5.7109375" style="1" customWidth="1"/>
    <col min="10" max="10" width="6.421875" style="1" customWidth="1"/>
    <col min="11" max="11" width="5.7109375" style="1" customWidth="1"/>
    <col min="12" max="12" width="6.421875" style="1" customWidth="1"/>
    <col min="13" max="13" width="5.7109375" style="1" customWidth="1"/>
    <col min="14" max="14" width="6.421875" style="1" customWidth="1"/>
    <col min="15" max="15" width="5.7109375" style="1" customWidth="1"/>
    <col min="16" max="16" width="6.421875" style="1" customWidth="1"/>
    <col min="17" max="17" width="5.7109375" style="1" customWidth="1"/>
    <col min="18" max="18" width="5.00390625" style="1" bestFit="1" customWidth="1"/>
    <col min="19" max="16384" width="8.8515625" style="1" customWidth="1"/>
  </cols>
  <sheetData>
    <row r="1" spans="1:17" ht="17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ht="14.2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3" spans="1:17" ht="14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1:17" ht="14.2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</row>
    <row r="5" spans="1:17" ht="14.25">
      <c r="A5" s="2"/>
      <c r="B5" s="41" t="s">
        <v>2</v>
      </c>
      <c r="C5" s="42"/>
      <c r="D5" s="41" t="s">
        <v>3</v>
      </c>
      <c r="E5" s="42"/>
      <c r="F5" s="41" t="s">
        <v>4</v>
      </c>
      <c r="G5" s="42"/>
      <c r="H5" s="41" t="s">
        <v>5</v>
      </c>
      <c r="I5" s="42"/>
      <c r="J5" s="41" t="s">
        <v>6</v>
      </c>
      <c r="K5" s="42"/>
      <c r="L5" s="41" t="s">
        <v>7</v>
      </c>
      <c r="M5" s="42"/>
      <c r="N5" s="41" t="s">
        <v>8</v>
      </c>
      <c r="O5" s="42"/>
      <c r="P5" s="41" t="s">
        <v>19</v>
      </c>
      <c r="Q5" s="42"/>
    </row>
    <row r="6" spans="1:17" ht="14.25">
      <c r="A6" s="3"/>
      <c r="B6" s="12" t="s">
        <v>9</v>
      </c>
      <c r="C6" s="12" t="s">
        <v>10</v>
      </c>
      <c r="D6" s="12" t="s">
        <v>9</v>
      </c>
      <c r="E6" s="12" t="s">
        <v>10</v>
      </c>
      <c r="F6" s="13" t="s">
        <v>9</v>
      </c>
      <c r="G6" s="13" t="s">
        <v>10</v>
      </c>
      <c r="H6" s="13" t="s">
        <v>9</v>
      </c>
      <c r="I6" s="13" t="s">
        <v>10</v>
      </c>
      <c r="J6" s="13" t="s">
        <v>9</v>
      </c>
      <c r="K6" s="13" t="s">
        <v>10</v>
      </c>
      <c r="L6" s="13" t="s">
        <v>9</v>
      </c>
      <c r="M6" s="13" t="s">
        <v>10</v>
      </c>
      <c r="N6" s="13" t="s">
        <v>9</v>
      </c>
      <c r="O6" s="13" t="s">
        <v>10</v>
      </c>
      <c r="P6" s="13" t="s">
        <v>9</v>
      </c>
      <c r="Q6" s="13" t="s">
        <v>10</v>
      </c>
    </row>
    <row r="7" spans="1:17" ht="14.25">
      <c r="A7" s="4"/>
      <c r="B7" s="5"/>
      <c r="C7" s="6"/>
      <c r="D7" s="5"/>
      <c r="E7" s="6"/>
      <c r="F7" s="7"/>
      <c r="G7" s="8"/>
      <c r="H7" s="7"/>
      <c r="I7" s="8"/>
      <c r="J7" s="7"/>
      <c r="K7" s="8"/>
      <c r="L7" s="7"/>
      <c r="M7" s="8"/>
      <c r="N7" s="7"/>
      <c r="O7" s="8"/>
      <c r="P7" s="7"/>
      <c r="Q7" s="8"/>
    </row>
    <row r="8" spans="1:17" ht="14.25">
      <c r="A8" s="14" t="s">
        <v>11</v>
      </c>
      <c r="B8" s="15">
        <f>SUM(B12,B16,B20,B24)</f>
        <v>14152</v>
      </c>
      <c r="C8" s="16">
        <f>+B8/B$8*100</f>
        <v>100</v>
      </c>
      <c r="D8" s="15">
        <f>SUM(D12,D16,D20,D24)</f>
        <v>14378</v>
      </c>
      <c r="E8" s="16">
        <f>+D8/D$8*100</f>
        <v>100</v>
      </c>
      <c r="F8" s="15">
        <f>SUM(F12,F16,F20,F24)</f>
        <v>14335</v>
      </c>
      <c r="G8" s="16">
        <f>+F8/F$8*100</f>
        <v>100</v>
      </c>
      <c r="H8" s="15">
        <v>14319</v>
      </c>
      <c r="I8" s="16">
        <f>+H8/H$8*100</f>
        <v>100</v>
      </c>
      <c r="J8" s="15">
        <v>14425</v>
      </c>
      <c r="K8" s="16">
        <f>+J8/J$8*100</f>
        <v>100</v>
      </c>
      <c r="L8" s="17">
        <v>14639</v>
      </c>
      <c r="M8" s="16">
        <f>+L8/L$8*100</f>
        <v>100</v>
      </c>
      <c r="N8" s="17">
        <v>15180</v>
      </c>
      <c r="O8" s="16">
        <f>+N8/N$8*100</f>
        <v>100</v>
      </c>
      <c r="P8" s="17">
        <v>15256</v>
      </c>
      <c r="Q8" s="16">
        <f>+P8/P$9*100</f>
        <v>136.99712643678163</v>
      </c>
    </row>
    <row r="9" spans="1:17" ht="14.25">
      <c r="A9" s="18" t="s">
        <v>12</v>
      </c>
      <c r="B9" s="19">
        <f>SUM(B13,B17,B21,B25)</f>
        <v>9847</v>
      </c>
      <c r="C9" s="20">
        <f>B9/B8*100</f>
        <v>69.58027133973997</v>
      </c>
      <c r="D9" s="19">
        <f>SUM(D13,D17,D21,D25)</f>
        <v>10031</v>
      </c>
      <c r="E9" s="20">
        <f>D9/D8*100</f>
        <v>69.76630963972737</v>
      </c>
      <c r="F9" s="19">
        <f>SUM(F13,F17,F21,F25)</f>
        <v>10175</v>
      </c>
      <c r="G9" s="20">
        <f>F9/F8*100</f>
        <v>70.98011859086154</v>
      </c>
      <c r="H9" s="19">
        <v>10236</v>
      </c>
      <c r="I9" s="20">
        <f>H9/H8*100</f>
        <v>71.4854389272994</v>
      </c>
      <c r="J9" s="19">
        <v>10457</v>
      </c>
      <c r="K9" s="20">
        <f>J9/J8*100</f>
        <v>72.49220103986134</v>
      </c>
      <c r="L9" s="21">
        <v>10530</v>
      </c>
      <c r="M9" s="20">
        <f>L9/L8*100</f>
        <v>71.93114283762552</v>
      </c>
      <c r="N9" s="21">
        <v>11025</v>
      </c>
      <c r="O9" s="20">
        <f>N9/N8*100</f>
        <v>72.62845849802372</v>
      </c>
      <c r="P9" s="21">
        <v>11136</v>
      </c>
      <c r="Q9" s="20">
        <f>P9/P8*100</f>
        <v>72.99423177766124</v>
      </c>
    </row>
    <row r="10" spans="1:17" ht="14.25">
      <c r="A10" s="18" t="s">
        <v>13</v>
      </c>
      <c r="B10" s="19">
        <f>SUM(B14,B18,B22,B26)</f>
        <v>4305</v>
      </c>
      <c r="C10" s="20">
        <f>B10/B8*100</f>
        <v>30.41972866026003</v>
      </c>
      <c r="D10" s="19">
        <f>SUM(D14,D18,D22,D26)</f>
        <v>4347</v>
      </c>
      <c r="E10" s="20">
        <f>D10/D8*100</f>
        <v>30.233690360272643</v>
      </c>
      <c r="F10" s="19">
        <f>SUM(F14,F18,F22,F26)</f>
        <v>4160</v>
      </c>
      <c r="G10" s="20">
        <f>F10/F8*100</f>
        <v>29.01988140913847</v>
      </c>
      <c r="H10" s="19">
        <v>4083</v>
      </c>
      <c r="I10" s="20">
        <f>H10/H8*100</f>
        <v>28.514561072700605</v>
      </c>
      <c r="J10" s="19">
        <v>3968</v>
      </c>
      <c r="K10" s="20">
        <f>J10/J8*100</f>
        <v>27.507798960138647</v>
      </c>
      <c r="L10" s="21">
        <v>4109</v>
      </c>
      <c r="M10" s="20">
        <f>L10/L8*100</f>
        <v>28.068857162374478</v>
      </c>
      <c r="N10" s="21">
        <v>4155</v>
      </c>
      <c r="O10" s="20">
        <f>N10/N8*100</f>
        <v>27.37154150197628</v>
      </c>
      <c r="P10" s="21">
        <v>4120</v>
      </c>
      <c r="Q10" s="20">
        <f>P10/P8*100</f>
        <v>27.005768222338748</v>
      </c>
    </row>
    <row r="11" spans="1:17" ht="14.25">
      <c r="A11" s="18"/>
      <c r="B11" s="5"/>
      <c r="C11" s="20"/>
      <c r="D11" s="5"/>
      <c r="E11" s="20"/>
      <c r="F11" s="5"/>
      <c r="G11" s="20"/>
      <c r="H11" s="5"/>
      <c r="I11" s="20"/>
      <c r="J11" s="5"/>
      <c r="K11" s="20"/>
      <c r="L11" s="5"/>
      <c r="M11" s="20"/>
      <c r="N11" s="5"/>
      <c r="O11" s="20"/>
      <c r="P11" s="5"/>
      <c r="Q11" s="20"/>
    </row>
    <row r="12" spans="1:17" ht="14.25">
      <c r="A12" s="14" t="s">
        <v>14</v>
      </c>
      <c r="B12" s="15">
        <f>SUM(B13:B14)</f>
        <v>2751</v>
      </c>
      <c r="C12" s="16">
        <f>+B12/B$8*100</f>
        <v>19.438948558507633</v>
      </c>
      <c r="D12" s="15">
        <f>SUM(D13:D14)</f>
        <v>2654</v>
      </c>
      <c r="E12" s="16">
        <f>+D12/D$8*100</f>
        <v>18.458756433439977</v>
      </c>
      <c r="F12" s="15">
        <f>SUM(F13:F14)</f>
        <v>2498</v>
      </c>
      <c r="G12" s="16">
        <f>+F12/F$8*100</f>
        <v>17.42588071154517</v>
      </c>
      <c r="H12" s="15">
        <v>2512</v>
      </c>
      <c r="I12" s="16">
        <f>+H12/H$8*100</f>
        <v>17.543124519868705</v>
      </c>
      <c r="J12" s="15">
        <v>2408</v>
      </c>
      <c r="K12" s="16">
        <f>+J12/J$8*100</f>
        <v>16.693240901213173</v>
      </c>
      <c r="L12" s="15">
        <v>2193</v>
      </c>
      <c r="M12" s="16">
        <f>+L12/L$8*100</f>
        <v>14.98053145706674</v>
      </c>
      <c r="N12" s="15">
        <v>2582</v>
      </c>
      <c r="O12" s="16">
        <f>+N12/N$8*100</f>
        <v>17.009222661396574</v>
      </c>
      <c r="P12" s="15">
        <v>2284</v>
      </c>
      <c r="Q12" s="16">
        <f>+P12/P$9*100</f>
        <v>20.510057471264368</v>
      </c>
    </row>
    <row r="13" spans="1:17" ht="14.25">
      <c r="A13" s="18" t="s">
        <v>12</v>
      </c>
      <c r="B13" s="19">
        <v>2408</v>
      </c>
      <c r="C13" s="20">
        <f>B13/B12*100</f>
        <v>87.53180661577609</v>
      </c>
      <c r="D13" s="19">
        <v>2317</v>
      </c>
      <c r="E13" s="20">
        <f>D13/D12*100</f>
        <v>87.30218538055765</v>
      </c>
      <c r="F13" s="19">
        <v>2230</v>
      </c>
      <c r="G13" s="20">
        <f>F13/F12*100</f>
        <v>89.27141713370696</v>
      </c>
      <c r="H13" s="19">
        <v>2262</v>
      </c>
      <c r="I13" s="20">
        <f>H13/H12*100</f>
        <v>90.04777070063695</v>
      </c>
      <c r="J13" s="19">
        <v>2236</v>
      </c>
      <c r="K13" s="20">
        <f>J13/J12*100</f>
        <v>92.85714285714286</v>
      </c>
      <c r="L13" s="19">
        <v>2013</v>
      </c>
      <c r="M13" s="20">
        <f>L13/L12*100</f>
        <v>91.79206566347469</v>
      </c>
      <c r="N13" s="19">
        <v>2377</v>
      </c>
      <c r="O13" s="20">
        <f>N13/N12*100</f>
        <v>92.06041828040279</v>
      </c>
      <c r="P13" s="19">
        <v>2076</v>
      </c>
      <c r="Q13" s="20">
        <f>P13/P12*100</f>
        <v>90.89316987740806</v>
      </c>
    </row>
    <row r="14" spans="1:17" ht="14.25">
      <c r="A14" s="18" t="s">
        <v>13</v>
      </c>
      <c r="B14" s="19">
        <v>343</v>
      </c>
      <c r="C14" s="20">
        <f>B14/B12*100</f>
        <v>12.46819338422392</v>
      </c>
      <c r="D14" s="19">
        <v>337</v>
      </c>
      <c r="E14" s="20">
        <f>D14/D12*100</f>
        <v>12.697814619442353</v>
      </c>
      <c r="F14" s="19">
        <v>268</v>
      </c>
      <c r="G14" s="20">
        <f>F14/F12*100</f>
        <v>10.728582866293035</v>
      </c>
      <c r="H14" s="19">
        <v>250</v>
      </c>
      <c r="I14" s="20">
        <f>H14/H12*100</f>
        <v>9.952229299363058</v>
      </c>
      <c r="J14" s="19">
        <v>172</v>
      </c>
      <c r="K14" s="20">
        <f>J14/J12*100</f>
        <v>7.142857142857142</v>
      </c>
      <c r="L14" s="19">
        <v>180</v>
      </c>
      <c r="M14" s="20">
        <f>L14/L12*100</f>
        <v>8.207934336525307</v>
      </c>
      <c r="N14" s="19">
        <v>205</v>
      </c>
      <c r="O14" s="20">
        <f>N14/N12*100</f>
        <v>7.9395817195972125</v>
      </c>
      <c r="P14" s="19">
        <v>208</v>
      </c>
      <c r="Q14" s="20">
        <f>P14/P12*100</f>
        <v>9.106830122591944</v>
      </c>
    </row>
    <row r="15" spans="1:17" ht="14.25">
      <c r="A15" s="18"/>
      <c r="B15" s="19"/>
      <c r="C15" s="20"/>
      <c r="D15" s="19"/>
      <c r="E15" s="20"/>
      <c r="F15" s="19"/>
      <c r="G15" s="20"/>
      <c r="H15" s="19"/>
      <c r="I15" s="20"/>
      <c r="J15" s="19"/>
      <c r="K15" s="20"/>
      <c r="L15" s="19"/>
      <c r="M15" s="20"/>
      <c r="N15" s="19"/>
      <c r="O15" s="20"/>
      <c r="P15" s="19"/>
      <c r="Q15" s="20"/>
    </row>
    <row r="16" spans="1:17" ht="14.25">
      <c r="A16" s="14" t="s">
        <v>15</v>
      </c>
      <c r="B16" s="15">
        <f>SUM(B17:B18)</f>
        <v>3550</v>
      </c>
      <c r="C16" s="16">
        <f>+B16/B$8*100</f>
        <v>25.0847936687394</v>
      </c>
      <c r="D16" s="15">
        <f>SUM(D17:D18)</f>
        <v>3513</v>
      </c>
      <c r="E16" s="16">
        <f>+D16/D$8*100</f>
        <v>24.433161774933925</v>
      </c>
      <c r="F16" s="15">
        <f>SUM(F17:F18)</f>
        <v>3433</v>
      </c>
      <c r="G16" s="16">
        <f>+F16/F$8*100</f>
        <v>23.948378095570284</v>
      </c>
      <c r="H16" s="15">
        <v>3356</v>
      </c>
      <c r="I16" s="16">
        <f>+H16/H$8*100</f>
        <v>23.437390879251343</v>
      </c>
      <c r="J16" s="15">
        <v>3372</v>
      </c>
      <c r="K16" s="16">
        <f>+J16/J$8*100</f>
        <v>23.376083188908144</v>
      </c>
      <c r="L16" s="15">
        <v>3241</v>
      </c>
      <c r="M16" s="16">
        <f>+L16/L$8*100</f>
        <v>22.13949040234989</v>
      </c>
      <c r="N16" s="15">
        <v>3159</v>
      </c>
      <c r="O16" s="16">
        <f>+N16/N$8*100</f>
        <v>20.810276679841895</v>
      </c>
      <c r="P16" s="15">
        <v>3550</v>
      </c>
      <c r="Q16" s="16">
        <f>+P16/P$9*100</f>
        <v>31.87859195402299</v>
      </c>
    </row>
    <row r="17" spans="1:17" ht="14.25">
      <c r="A17" s="18" t="s">
        <v>12</v>
      </c>
      <c r="B17" s="19">
        <v>2708</v>
      </c>
      <c r="C17" s="20">
        <f>B17/B16*100</f>
        <v>76.28169014084507</v>
      </c>
      <c r="D17" s="19">
        <v>2688</v>
      </c>
      <c r="E17" s="20">
        <f>D17/D16*100</f>
        <v>76.51579846285226</v>
      </c>
      <c r="F17" s="19">
        <v>2708</v>
      </c>
      <c r="G17" s="20">
        <f>F17/F16*100</f>
        <v>78.88144480046606</v>
      </c>
      <c r="H17" s="19">
        <v>2710</v>
      </c>
      <c r="I17" s="20">
        <f>H17/H16*100</f>
        <v>80.75089392133492</v>
      </c>
      <c r="J17" s="19">
        <v>2838</v>
      </c>
      <c r="K17" s="20">
        <f>J17/J16*100</f>
        <v>84.16370106761566</v>
      </c>
      <c r="L17" s="19">
        <v>2699</v>
      </c>
      <c r="M17" s="20">
        <f>L17/L16*100</f>
        <v>83.27676643011415</v>
      </c>
      <c r="N17" s="19">
        <v>2632</v>
      </c>
      <c r="O17" s="20">
        <f>N17/N16*100</f>
        <v>83.31750553972776</v>
      </c>
      <c r="P17" s="19">
        <v>2861</v>
      </c>
      <c r="Q17" s="20">
        <f>P17/P16*100</f>
        <v>80.59154929577464</v>
      </c>
    </row>
    <row r="18" spans="1:17" ht="14.25">
      <c r="A18" s="18" t="s">
        <v>13</v>
      </c>
      <c r="B18" s="22">
        <v>842</v>
      </c>
      <c r="C18" s="20">
        <f>B18/B16*100</f>
        <v>23.718309859154928</v>
      </c>
      <c r="D18" s="22">
        <v>825</v>
      </c>
      <c r="E18" s="20">
        <f>D18/D16*100</f>
        <v>23.484201537147737</v>
      </c>
      <c r="F18" s="22">
        <v>725</v>
      </c>
      <c r="G18" s="20">
        <f>F18/F16*100</f>
        <v>21.118555199533937</v>
      </c>
      <c r="H18" s="22">
        <v>646</v>
      </c>
      <c r="I18" s="20">
        <f>H18/H16*100</f>
        <v>19.249106078665076</v>
      </c>
      <c r="J18" s="22">
        <v>534</v>
      </c>
      <c r="K18" s="20">
        <f>J18/J16*100</f>
        <v>15.836298932384341</v>
      </c>
      <c r="L18" s="22">
        <v>542</v>
      </c>
      <c r="M18" s="20">
        <f>L18/L16*100</f>
        <v>16.72323356988584</v>
      </c>
      <c r="N18" s="22">
        <v>527</v>
      </c>
      <c r="O18" s="20">
        <f>N18/N16*100</f>
        <v>16.68249446027224</v>
      </c>
      <c r="P18" s="22">
        <v>689</v>
      </c>
      <c r="Q18" s="20">
        <f>P18/P16*100</f>
        <v>19.408450704225352</v>
      </c>
    </row>
    <row r="19" spans="1:17" ht="14.25">
      <c r="A19" s="18"/>
      <c r="B19" s="22"/>
      <c r="C19" s="20"/>
      <c r="D19" s="22"/>
      <c r="E19" s="20"/>
      <c r="F19" s="22"/>
      <c r="G19" s="20"/>
      <c r="H19" s="22"/>
      <c r="I19" s="20"/>
      <c r="J19" s="22"/>
      <c r="K19" s="20"/>
      <c r="L19" s="22"/>
      <c r="M19" s="20"/>
      <c r="N19" s="22"/>
      <c r="O19" s="20"/>
      <c r="P19" s="22"/>
      <c r="Q19" s="20"/>
    </row>
    <row r="20" spans="1:17" ht="14.25">
      <c r="A20" s="14" t="s">
        <v>16</v>
      </c>
      <c r="B20" s="23">
        <f>SUM(B21:B22)</f>
        <v>4105</v>
      </c>
      <c r="C20" s="16">
        <f>+B20/B$8*100</f>
        <v>29.00650084793669</v>
      </c>
      <c r="D20" s="23">
        <f>SUM(D21:D22)</f>
        <v>4277</v>
      </c>
      <c r="E20" s="16">
        <f>+D20/D$8*100</f>
        <v>29.746835443037973</v>
      </c>
      <c r="F20" s="23">
        <f>SUM(F21:F22)</f>
        <v>4238</v>
      </c>
      <c r="G20" s="16">
        <f>+F20/F$8*100</f>
        <v>29.564004185559817</v>
      </c>
      <c r="H20" s="23">
        <v>4152</v>
      </c>
      <c r="I20" s="16">
        <f>+H20/H$8*100</f>
        <v>28.996438298763884</v>
      </c>
      <c r="J20" s="23">
        <v>4288</v>
      </c>
      <c r="K20" s="16">
        <f>+J20/J$8*100</f>
        <v>29.7261698440208</v>
      </c>
      <c r="L20" s="23">
        <v>4273</v>
      </c>
      <c r="M20" s="16">
        <f>+L20/L$8*100</f>
        <v>29.18915226449894</v>
      </c>
      <c r="N20" s="23">
        <v>4374</v>
      </c>
      <c r="O20" s="16">
        <f>+N20/N$8*100</f>
        <v>28.81422924901186</v>
      </c>
      <c r="P20" s="23">
        <v>4414</v>
      </c>
      <c r="Q20" s="16">
        <f>+P20/P$9*100</f>
        <v>39.63721264367816</v>
      </c>
    </row>
    <row r="21" spans="1:17" ht="14.25">
      <c r="A21" s="18" t="s">
        <v>12</v>
      </c>
      <c r="B21" s="22">
        <v>2739</v>
      </c>
      <c r="C21" s="20">
        <f>B21/B20*100</f>
        <v>66.72350791717417</v>
      </c>
      <c r="D21" s="22">
        <v>2907</v>
      </c>
      <c r="E21" s="20">
        <f>D21/D20*100</f>
        <v>67.9682020107552</v>
      </c>
      <c r="F21" s="22">
        <v>2908</v>
      </c>
      <c r="G21" s="20">
        <f>F21/F20*100</f>
        <v>68.6172722982539</v>
      </c>
      <c r="H21" s="22">
        <v>2887</v>
      </c>
      <c r="I21" s="20">
        <f>H21/H20*100</f>
        <v>69.53275529865125</v>
      </c>
      <c r="J21" s="22">
        <v>2978</v>
      </c>
      <c r="K21" s="20">
        <f>J21/J20*100</f>
        <v>69.44962686567165</v>
      </c>
      <c r="L21" s="22">
        <v>3025</v>
      </c>
      <c r="M21" s="20">
        <f>L21/L20*100</f>
        <v>70.79335361572664</v>
      </c>
      <c r="N21" s="22">
        <v>3155</v>
      </c>
      <c r="O21" s="20">
        <f>N21/N20*100</f>
        <v>72.1307727480567</v>
      </c>
      <c r="P21" s="22">
        <v>3200</v>
      </c>
      <c r="Q21" s="20">
        <f>P21/P20*100</f>
        <v>72.49660172179429</v>
      </c>
    </row>
    <row r="22" spans="1:17" ht="14.25">
      <c r="A22" s="18" t="s">
        <v>13</v>
      </c>
      <c r="B22" s="22">
        <v>1366</v>
      </c>
      <c r="C22" s="20">
        <f>B22/B20*100</f>
        <v>33.27649208282582</v>
      </c>
      <c r="D22" s="22">
        <v>1370</v>
      </c>
      <c r="E22" s="20">
        <f>D22/D20*100</f>
        <v>32.0317979892448</v>
      </c>
      <c r="F22" s="22">
        <v>1330</v>
      </c>
      <c r="G22" s="20">
        <f>F22/F20*100</f>
        <v>31.382727701746106</v>
      </c>
      <c r="H22" s="22">
        <v>1265</v>
      </c>
      <c r="I22" s="20">
        <f>H22/H20*100</f>
        <v>30.46724470134875</v>
      </c>
      <c r="J22" s="22">
        <v>1310</v>
      </c>
      <c r="K22" s="20">
        <f>J22/J20*100</f>
        <v>30.550373134328357</v>
      </c>
      <c r="L22" s="22">
        <v>1248</v>
      </c>
      <c r="M22" s="20">
        <f>L22/L20*100</f>
        <v>29.206646384273345</v>
      </c>
      <c r="N22" s="22">
        <v>1219</v>
      </c>
      <c r="O22" s="20">
        <f>N22/N20*100</f>
        <v>27.8692272519433</v>
      </c>
      <c r="P22" s="22">
        <v>1214</v>
      </c>
      <c r="Q22" s="20">
        <f>P22/P20*100</f>
        <v>27.503398278205708</v>
      </c>
    </row>
    <row r="23" spans="1:17" ht="14.25">
      <c r="A23" s="18"/>
      <c r="B23" s="22"/>
      <c r="C23" s="20"/>
      <c r="D23" s="22"/>
      <c r="E23" s="20"/>
      <c r="F23" s="22"/>
      <c r="G23" s="20"/>
      <c r="H23" s="22"/>
      <c r="I23" s="20"/>
      <c r="J23" s="22"/>
      <c r="K23" s="20"/>
      <c r="L23" s="22"/>
      <c r="M23" s="20"/>
      <c r="N23" s="22"/>
      <c r="O23" s="20"/>
      <c r="P23" s="22"/>
      <c r="Q23" s="20"/>
    </row>
    <row r="24" spans="1:17" ht="14.25">
      <c r="A24" s="14" t="s">
        <v>17</v>
      </c>
      <c r="B24" s="23">
        <f>SUM(B25:B26)</f>
        <v>3746</v>
      </c>
      <c r="C24" s="16">
        <f>+B24/B$8*100</f>
        <v>26.46975692481628</v>
      </c>
      <c r="D24" s="23">
        <f>SUM(D25:D26)</f>
        <v>3934</v>
      </c>
      <c r="E24" s="16">
        <f>+D24/D$8*100</f>
        <v>27.361246348588118</v>
      </c>
      <c r="F24" s="23">
        <f>SUM(F25:F26)</f>
        <v>4166</v>
      </c>
      <c r="G24" s="16">
        <f>+F24/F$8*100</f>
        <v>29.06173700732473</v>
      </c>
      <c r="H24" s="23">
        <v>4299</v>
      </c>
      <c r="I24" s="16">
        <f>+H24/H$8*100</f>
        <v>30.023046302116068</v>
      </c>
      <c r="J24" s="23">
        <v>4357</v>
      </c>
      <c r="K24" s="16">
        <f>+J24/J$8*100</f>
        <v>30.204506065857885</v>
      </c>
      <c r="L24" s="23">
        <v>4932</v>
      </c>
      <c r="M24" s="16">
        <f>+L24/L$8*100</f>
        <v>33.69082587608443</v>
      </c>
      <c r="N24" s="23">
        <v>5056</v>
      </c>
      <c r="O24" s="16">
        <f>+N24/N$8*100</f>
        <v>33.306982872200265</v>
      </c>
      <c r="P24" s="23">
        <v>5010</v>
      </c>
      <c r="Q24" s="16">
        <f>+P24/P$9*100</f>
        <v>44.98922413793103</v>
      </c>
    </row>
    <row r="25" spans="1:17" ht="14.25">
      <c r="A25" s="18" t="s">
        <v>12</v>
      </c>
      <c r="B25" s="22">
        <v>1992</v>
      </c>
      <c r="C25" s="20">
        <f>B25/B24*100</f>
        <v>53.17672183662573</v>
      </c>
      <c r="D25" s="22">
        <v>2119</v>
      </c>
      <c r="E25" s="20">
        <f>D25/D24*100</f>
        <v>53.863751906456535</v>
      </c>
      <c r="F25" s="22">
        <v>2329</v>
      </c>
      <c r="G25" s="20">
        <f>F25/F24*100</f>
        <v>55.904944791166585</v>
      </c>
      <c r="H25" s="22">
        <v>2377</v>
      </c>
      <c r="I25" s="20">
        <f>H25/H24*100</f>
        <v>55.291928355431494</v>
      </c>
      <c r="J25" s="22">
        <v>2405</v>
      </c>
      <c r="K25" s="20">
        <f>J25/J24*100</f>
        <v>55.19853109938031</v>
      </c>
      <c r="L25" s="22">
        <v>2793</v>
      </c>
      <c r="M25" s="20">
        <f>L25/L24*100</f>
        <v>56.6301703163017</v>
      </c>
      <c r="N25" s="22">
        <v>2861</v>
      </c>
      <c r="O25" s="20">
        <f>N25/N24*100</f>
        <v>56.58623417721519</v>
      </c>
      <c r="P25" s="22">
        <v>2999</v>
      </c>
      <c r="Q25" s="20">
        <f>P25/P24*100</f>
        <v>59.86027944111777</v>
      </c>
    </row>
    <row r="26" spans="1:17" ht="14.25">
      <c r="A26" s="24" t="s">
        <v>13</v>
      </c>
      <c r="B26" s="25">
        <v>1754</v>
      </c>
      <c r="C26" s="26">
        <f>B26/B24*100</f>
        <v>46.82327816337427</v>
      </c>
      <c r="D26" s="25">
        <v>1815</v>
      </c>
      <c r="E26" s="26">
        <f>D26/D24*100</f>
        <v>46.13624809354347</v>
      </c>
      <c r="F26" s="25">
        <v>1837</v>
      </c>
      <c r="G26" s="26">
        <f>F26/F24*100</f>
        <v>44.095055208833415</v>
      </c>
      <c r="H26" s="25">
        <v>1922</v>
      </c>
      <c r="I26" s="26">
        <f>H26/H24*100</f>
        <v>44.708071644568506</v>
      </c>
      <c r="J26" s="25">
        <v>1952</v>
      </c>
      <c r="K26" s="26">
        <f>J26/J24*100</f>
        <v>44.80146890061969</v>
      </c>
      <c r="L26" s="25">
        <v>2139</v>
      </c>
      <c r="M26" s="26">
        <f>L26/L24*100</f>
        <v>43.3698296836983</v>
      </c>
      <c r="N26" s="25">
        <v>2204</v>
      </c>
      <c r="O26" s="26">
        <f>N26/N24*100</f>
        <v>43.59177215189873</v>
      </c>
      <c r="P26" s="25">
        <v>2011</v>
      </c>
      <c r="Q26" s="26">
        <f>P26/P24*100</f>
        <v>40.13972055888224</v>
      </c>
    </row>
    <row r="27" spans="1:16" ht="11.25" customHeight="1">
      <c r="A27" s="27" t="s">
        <v>18</v>
      </c>
      <c r="L27" s="10"/>
      <c r="N27" s="10"/>
      <c r="P27" s="10"/>
    </row>
    <row r="28" ht="14.25">
      <c r="A28" s="28"/>
    </row>
    <row r="29" ht="14.25">
      <c r="A29" s="28"/>
    </row>
  </sheetData>
  <sheetProtection/>
  <mergeCells count="10">
    <mergeCell ref="A1:Q1"/>
    <mergeCell ref="A2:Q4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2013-02-20T20:33:48Z</cp:lastPrinted>
  <dcterms:created xsi:type="dcterms:W3CDTF">2013-02-13T17:33:11Z</dcterms:created>
  <dcterms:modified xsi:type="dcterms:W3CDTF">2013-07-03T15:40:06Z</dcterms:modified>
  <cp:category/>
  <cp:version/>
  <cp:contentType/>
  <cp:contentStatus/>
</cp:coreProperties>
</file>