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5300" windowHeight="952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'Sheet1'!$A$1:$M$38</definedName>
  </definedNames>
  <calcPr fullCalcOnLoad="1"/>
</workbook>
</file>

<file path=xl/sharedStrings.xml><?xml version="1.0" encoding="utf-8"?>
<sst xmlns="http://schemas.openxmlformats.org/spreadsheetml/2006/main" count="44" uniqueCount="28">
  <si>
    <t>Table 3: New Student Enrollment By Attendance, Admission Type and Level</t>
  </si>
  <si>
    <t>Fall 2007</t>
  </si>
  <si>
    <t>Fall 2008</t>
  </si>
  <si>
    <t>Fall 2009</t>
  </si>
  <si>
    <t>Fall 2010</t>
  </si>
  <si>
    <t>Fall 2011</t>
  </si>
  <si>
    <t>Fall 2012</t>
  </si>
  <si>
    <t>N</t>
  </si>
  <si>
    <t>%</t>
  </si>
  <si>
    <t>ALL NEW STUDENTS</t>
  </si>
  <si>
    <t>NEW UNDERGRADUATES</t>
  </si>
  <si>
    <t>All First-Time Freshmen*</t>
  </si>
  <si>
    <t xml:space="preserve">   - Regularly Admitted (Non-SEEK)</t>
  </si>
  <si>
    <t xml:space="preserve">       Full-time</t>
  </si>
  <si>
    <t xml:space="preserve">       Part-time</t>
  </si>
  <si>
    <t xml:space="preserve">   - Seek</t>
  </si>
  <si>
    <t xml:space="preserve"> -  Honors College (included in regular admit total)</t>
  </si>
  <si>
    <t>First-time Transfers*</t>
  </si>
  <si>
    <t xml:space="preserve">  Full-time</t>
  </si>
  <si>
    <t xml:space="preserve">  Part-time</t>
  </si>
  <si>
    <t>Readmits*</t>
  </si>
  <si>
    <t>NEW GRADUATES</t>
  </si>
  <si>
    <t>Degree **</t>
  </si>
  <si>
    <t>Non Degree **</t>
  </si>
  <si>
    <t>Source: CUNY Show Files</t>
  </si>
  <si>
    <t>Note: SEEK &amp; Honors College Students Attend full-time</t>
  </si>
  <si>
    <t>* As percentage of new undergraduates</t>
  </si>
  <si>
    <t>** As percentage of new graduates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</si>
</sst>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 style="double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33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4" fillId="33" borderId="0" xfId="55" applyFont="1" applyFill="1" applyBorder="1" applyAlignment="1">
      <alignment horizontal="center"/>
      <protection/>
    </xf>
    <xf numFmtId="0" fontId="3" fillId="33" borderId="10" xfId="0" applyFont="1" applyFill="1" applyBorder="1" applyAlignment="1">
      <alignment horizontal="left" vertical="top"/>
    </xf>
    <xf numFmtId="0" fontId="4" fillId="33" borderId="10" xfId="55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4" fillId="33" borderId="10" xfId="55" applyNumberFormat="1" applyFont="1" applyFill="1" applyBorder="1" applyAlignment="1">
      <alignment horizontal="center"/>
      <protection/>
    </xf>
    <xf numFmtId="164" fontId="4" fillId="33" borderId="11" xfId="55" applyNumberFormat="1" applyFont="1" applyFill="1" applyBorder="1" applyAlignment="1">
      <alignment horizontal="center"/>
      <protection/>
    </xf>
    <xf numFmtId="164" fontId="4" fillId="33" borderId="10" xfId="55" applyNumberFormat="1" applyFont="1" applyFill="1" applyBorder="1" applyAlignment="1">
      <alignment horizontal="center"/>
      <protection/>
    </xf>
    <xf numFmtId="3" fontId="4" fillId="33" borderId="12" xfId="55" applyNumberFormat="1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/>
    </xf>
    <xf numFmtId="3" fontId="4" fillId="33" borderId="0" xfId="55" applyNumberFormat="1" applyFont="1" applyFill="1" applyBorder="1" applyAlignment="1">
      <alignment horizontal="center"/>
      <protection/>
    </xf>
    <xf numFmtId="164" fontId="4" fillId="33" borderId="13" xfId="55" applyNumberFormat="1" applyFont="1" applyFill="1" applyBorder="1" applyAlignment="1">
      <alignment horizontal="center"/>
      <protection/>
    </xf>
    <xf numFmtId="164" fontId="4" fillId="33" borderId="0" xfId="55" applyNumberFormat="1" applyFont="1" applyFill="1" applyBorder="1" applyAlignment="1">
      <alignment horizontal="center"/>
      <protection/>
    </xf>
    <xf numFmtId="3" fontId="4" fillId="33" borderId="14" xfId="55" applyNumberFormat="1" applyFont="1" applyFill="1" applyBorder="1" applyAlignment="1">
      <alignment horizontal="center"/>
      <protection/>
    </xf>
    <xf numFmtId="0" fontId="4" fillId="34" borderId="0" xfId="0" applyFont="1" applyFill="1" applyBorder="1" applyAlignment="1">
      <alignment horizontal="left"/>
    </xf>
    <xf numFmtId="3" fontId="4" fillId="34" borderId="0" xfId="55" applyNumberFormat="1" applyFont="1" applyFill="1" applyBorder="1" applyAlignment="1">
      <alignment horizontal="center"/>
      <protection/>
    </xf>
    <xf numFmtId="164" fontId="4" fillId="34" borderId="13" xfId="55" applyNumberFormat="1" applyFont="1" applyFill="1" applyBorder="1" applyAlignment="1">
      <alignment horizontal="center"/>
      <protection/>
    </xf>
    <xf numFmtId="164" fontId="4" fillId="34" borderId="0" xfId="55" applyNumberFormat="1" applyFont="1" applyFill="1" applyBorder="1" applyAlignment="1">
      <alignment horizontal="center"/>
      <protection/>
    </xf>
    <xf numFmtId="3" fontId="4" fillId="34" borderId="14" xfId="55" applyNumberFormat="1" applyFont="1" applyFill="1" applyBorder="1" applyAlignment="1">
      <alignment horizontal="center"/>
      <protection/>
    </xf>
    <xf numFmtId="0" fontId="5" fillId="33" borderId="0" xfId="0" applyFont="1" applyFill="1" applyBorder="1" applyAlignment="1">
      <alignment vertical="top"/>
    </xf>
    <xf numFmtId="3" fontId="5" fillId="33" borderId="14" xfId="0" applyNumberFormat="1" applyFont="1" applyFill="1" applyBorder="1" applyAlignment="1">
      <alignment horizontal="center" vertical="top"/>
    </xf>
    <xf numFmtId="164" fontId="5" fillId="33" borderId="13" xfId="0" applyNumberFormat="1" applyFont="1" applyFill="1" applyBorder="1" applyAlignment="1">
      <alignment horizontal="center" vertical="top"/>
    </xf>
    <xf numFmtId="3" fontId="5" fillId="33" borderId="0" xfId="0" applyNumberFormat="1" applyFont="1" applyFill="1" applyBorder="1" applyAlignment="1">
      <alignment horizontal="center" vertical="top"/>
    </xf>
    <xf numFmtId="164" fontId="5" fillId="33" borderId="0" xfId="0" applyNumberFormat="1" applyFont="1" applyFill="1" applyBorder="1" applyAlignment="1">
      <alignment horizontal="center" vertical="top"/>
    </xf>
    <xf numFmtId="3" fontId="4" fillId="33" borderId="14" xfId="0" applyNumberFormat="1" applyFont="1" applyFill="1" applyBorder="1" applyAlignment="1">
      <alignment horizontal="center" vertical="top"/>
    </xf>
    <xf numFmtId="164" fontId="4" fillId="33" borderId="13" xfId="0" applyNumberFormat="1" applyFont="1" applyFill="1" applyBorder="1" applyAlignment="1">
      <alignment horizontal="center" vertical="top"/>
    </xf>
    <xf numFmtId="3" fontId="4" fillId="33" borderId="0" xfId="0" applyNumberFormat="1" applyFont="1" applyFill="1" applyBorder="1" applyAlignment="1">
      <alignment horizontal="center" vertical="top"/>
    </xf>
    <xf numFmtId="164" fontId="4" fillId="33" borderId="0" xfId="0" applyNumberFormat="1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/>
    </xf>
    <xf numFmtId="3" fontId="3" fillId="33" borderId="14" xfId="0" applyNumberFormat="1" applyFont="1" applyFill="1" applyBorder="1" applyAlignment="1">
      <alignment horizontal="center" vertical="top"/>
    </xf>
    <xf numFmtId="164" fontId="3" fillId="33" borderId="13" xfId="0" applyNumberFormat="1" applyFont="1" applyFill="1" applyBorder="1" applyAlignment="1">
      <alignment horizontal="center" vertical="top"/>
    </xf>
    <xf numFmtId="3" fontId="3" fillId="33" borderId="0" xfId="0" applyNumberFormat="1" applyFont="1" applyFill="1" applyBorder="1" applyAlignment="1">
      <alignment horizontal="center" vertical="top"/>
    </xf>
    <xf numFmtId="164" fontId="3" fillId="33" borderId="0" xfId="0" applyNumberFormat="1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wrapText="1"/>
    </xf>
    <xf numFmtId="3" fontId="4" fillId="0" borderId="14" xfId="0" applyNumberFormat="1" applyFont="1" applyFill="1" applyBorder="1" applyAlignment="1">
      <alignment horizontal="center"/>
    </xf>
    <xf numFmtId="164" fontId="4" fillId="33" borderId="13" xfId="0" applyNumberFormat="1" applyFont="1" applyFill="1" applyBorder="1" applyAlignment="1">
      <alignment horizontal="center"/>
    </xf>
    <xf numFmtId="164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vertical="top"/>
    </xf>
    <xf numFmtId="0" fontId="4" fillId="34" borderId="0" xfId="0" applyFont="1" applyFill="1" applyBorder="1" applyAlignment="1">
      <alignment horizontal="left" vertical="top"/>
    </xf>
    <xf numFmtId="3" fontId="4" fillId="34" borderId="14" xfId="0" applyNumberFormat="1" applyFont="1" applyFill="1" applyBorder="1" applyAlignment="1">
      <alignment horizontal="center" vertical="top"/>
    </xf>
    <xf numFmtId="164" fontId="4" fillId="34" borderId="13" xfId="0" applyNumberFormat="1" applyFont="1" applyFill="1" applyBorder="1" applyAlignment="1">
      <alignment horizontal="center" vertical="top"/>
    </xf>
    <xf numFmtId="3" fontId="4" fillId="34" borderId="0" xfId="0" applyNumberFormat="1" applyFont="1" applyFill="1" applyBorder="1" applyAlignment="1">
      <alignment horizontal="center" vertical="top"/>
    </xf>
    <xf numFmtId="164" fontId="4" fillId="34" borderId="0" xfId="0" applyNumberFormat="1" applyFont="1" applyFill="1" applyBorder="1" applyAlignment="1">
      <alignment horizontal="center" vertical="top"/>
    </xf>
    <xf numFmtId="0" fontId="3" fillId="33" borderId="0" xfId="0" applyFont="1" applyFill="1" applyAlignment="1">
      <alignment vertical="top"/>
    </xf>
    <xf numFmtId="3" fontId="5" fillId="33" borderId="14" xfId="0" applyNumberFormat="1" applyFont="1" applyFill="1" applyBorder="1" applyAlignment="1">
      <alignment horizontal="center"/>
    </xf>
    <xf numFmtId="164" fontId="5" fillId="33" borderId="13" xfId="0" applyNumberFormat="1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 horizontal="center"/>
    </xf>
    <xf numFmtId="164" fontId="5" fillId="33" borderId="0" xfId="0" applyNumberFormat="1" applyFont="1" applyFill="1" applyBorder="1" applyAlignment="1">
      <alignment horizontal="center"/>
    </xf>
    <xf numFmtId="3" fontId="3" fillId="33" borderId="14" xfId="0" applyNumberFormat="1" applyFont="1" applyFill="1" applyBorder="1" applyAlignment="1">
      <alignment horizontal="center"/>
    </xf>
    <xf numFmtId="164" fontId="3" fillId="33" borderId="13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center"/>
    </xf>
    <xf numFmtId="164" fontId="3" fillId="33" borderId="0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vertical="top"/>
    </xf>
    <xf numFmtId="0" fontId="6" fillId="33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35" borderId="0" xfId="0" applyFont="1" applyFill="1" applyBorder="1" applyAlignment="1">
      <alignment horizontal="center" vertical="center"/>
    </xf>
    <xf numFmtId="0" fontId="4" fillId="33" borderId="0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31.8515625" style="61" customWidth="1"/>
    <col min="2" max="13" width="7.7109375" style="1" customWidth="1"/>
    <col min="14" max="16384" width="9.140625" style="1" customWidth="1"/>
  </cols>
  <sheetData>
    <row r="1" spans="1:13" ht="18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7" ht="18.75" customHeight="1">
      <c r="A2" s="2"/>
      <c r="B2" s="63" t="s">
        <v>1</v>
      </c>
      <c r="C2" s="63"/>
      <c r="D2" s="63" t="s">
        <v>2</v>
      </c>
      <c r="E2" s="63"/>
      <c r="F2" s="63" t="s">
        <v>3</v>
      </c>
      <c r="G2" s="63"/>
      <c r="H2" s="63" t="s">
        <v>4</v>
      </c>
      <c r="I2" s="63"/>
      <c r="J2" s="63" t="s">
        <v>5</v>
      </c>
      <c r="K2" s="63"/>
      <c r="L2" s="63" t="s">
        <v>6</v>
      </c>
      <c r="M2" s="63"/>
      <c r="N2" s="3"/>
      <c r="O2" s="3"/>
      <c r="P2" s="3"/>
      <c r="Q2" s="3"/>
    </row>
    <row r="3" spans="1:17" ht="12.75">
      <c r="A3" s="2"/>
      <c r="B3" s="4" t="s">
        <v>7</v>
      </c>
      <c r="C3" s="4" t="s">
        <v>8</v>
      </c>
      <c r="D3" s="4" t="s">
        <v>7</v>
      </c>
      <c r="E3" s="4" t="s">
        <v>8</v>
      </c>
      <c r="F3" s="4" t="s">
        <v>7</v>
      </c>
      <c r="G3" s="4" t="s">
        <v>8</v>
      </c>
      <c r="H3" s="4" t="s">
        <v>7</v>
      </c>
      <c r="I3" s="4" t="s">
        <v>8</v>
      </c>
      <c r="J3" s="4" t="s">
        <v>7</v>
      </c>
      <c r="K3" s="4" t="s">
        <v>8</v>
      </c>
      <c r="L3" s="4" t="s">
        <v>7</v>
      </c>
      <c r="M3" s="4" t="s">
        <v>8</v>
      </c>
      <c r="N3" s="3"/>
      <c r="O3" s="3"/>
      <c r="P3" s="3"/>
      <c r="Q3" s="3"/>
    </row>
    <row r="4" spans="1:17" ht="7.5" customHeight="1" thickBo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"/>
      <c r="O4" s="3"/>
      <c r="P4" s="3"/>
      <c r="Q4" s="3"/>
    </row>
    <row r="5" spans="1:17" ht="14.25" thickBot="1" thickTop="1">
      <c r="A5" s="7" t="s">
        <v>9</v>
      </c>
      <c r="B5" s="8">
        <f>+B7+B25</f>
        <v>5900</v>
      </c>
      <c r="C5" s="9">
        <f>+B5/B5*100</f>
        <v>100</v>
      </c>
      <c r="D5" s="8">
        <f>+D7+D25</f>
        <v>6247</v>
      </c>
      <c r="E5" s="9">
        <f>+D5/D5*100</f>
        <v>100</v>
      </c>
      <c r="F5" s="8">
        <f>+F7+F25</f>
        <v>6539</v>
      </c>
      <c r="G5" s="10">
        <f>+F5/F5*100</f>
        <v>100</v>
      </c>
      <c r="H5" s="11">
        <f>+H7+H25</f>
        <v>6234</v>
      </c>
      <c r="I5" s="10">
        <f>+H5/H5*100</f>
        <v>100</v>
      </c>
      <c r="J5" s="11">
        <f>+J7+J25</f>
        <v>6454</v>
      </c>
      <c r="K5" s="10">
        <f>+J5/J5*100</f>
        <v>100</v>
      </c>
      <c r="L5" s="11">
        <f>L7+L25</f>
        <v>6471</v>
      </c>
      <c r="M5" s="10">
        <f>+L5/L5*100</f>
        <v>100</v>
      </c>
      <c r="N5" s="3"/>
      <c r="O5" s="3"/>
      <c r="P5" s="3"/>
      <c r="Q5" s="3"/>
    </row>
    <row r="6" spans="1:17" ht="11.25" customHeight="1" thickTop="1">
      <c r="A6" s="12"/>
      <c r="B6" s="13"/>
      <c r="C6" s="14"/>
      <c r="D6" s="13"/>
      <c r="E6" s="14"/>
      <c r="F6" s="13"/>
      <c r="G6" s="15"/>
      <c r="H6" s="16"/>
      <c r="I6" s="15"/>
      <c r="J6" s="16"/>
      <c r="K6" s="15"/>
      <c r="L6" s="16"/>
      <c r="M6" s="15"/>
      <c r="N6" s="3"/>
      <c r="O6" s="3"/>
      <c r="P6" s="3"/>
      <c r="Q6" s="3"/>
    </row>
    <row r="7" spans="1:17" ht="11.25" customHeight="1">
      <c r="A7" s="17" t="s">
        <v>10</v>
      </c>
      <c r="B7" s="18">
        <f>+B9+B17+B21</f>
        <v>4146</v>
      </c>
      <c r="C7" s="19">
        <f>+B7/B5*100</f>
        <v>70.27118644067797</v>
      </c>
      <c r="D7" s="18">
        <f>+D9+D17+D21</f>
        <v>4164</v>
      </c>
      <c r="E7" s="19">
        <f>+D7/D5*100</f>
        <v>66.65599487754122</v>
      </c>
      <c r="F7" s="18">
        <f>+F9+F17+F21</f>
        <v>4224</v>
      </c>
      <c r="G7" s="20">
        <f>+F7/F5*100</f>
        <v>64.59703318550237</v>
      </c>
      <c r="H7" s="21">
        <v>3932</v>
      </c>
      <c r="I7" s="20">
        <f>+H7/H5*100</f>
        <v>63.07346807828039</v>
      </c>
      <c r="J7" s="21">
        <v>4409</v>
      </c>
      <c r="K7" s="20">
        <f>+J7/J5*100</f>
        <v>68.31422373721723</v>
      </c>
      <c r="L7" s="21">
        <f>L9+L17+L21</f>
        <v>4358</v>
      </c>
      <c r="M7" s="20">
        <f>+L7/L5*100</f>
        <v>67.34662339669293</v>
      </c>
      <c r="N7" s="3"/>
      <c r="O7" s="3"/>
      <c r="P7" s="3"/>
      <c r="Q7" s="3"/>
    </row>
    <row r="8" spans="1:17" ht="11.25" customHeight="1">
      <c r="A8" s="12"/>
      <c r="B8" s="13"/>
      <c r="C8" s="14"/>
      <c r="D8" s="13"/>
      <c r="E8" s="14"/>
      <c r="F8" s="13"/>
      <c r="G8" s="15"/>
      <c r="H8" s="16"/>
      <c r="I8" s="15"/>
      <c r="J8" s="16"/>
      <c r="K8" s="15"/>
      <c r="L8" s="16"/>
      <c r="M8" s="15"/>
      <c r="N8" s="3"/>
      <c r="O8" s="3"/>
      <c r="P8" s="3"/>
      <c r="Q8" s="3"/>
    </row>
    <row r="9" spans="1:17" ht="15.75" customHeight="1">
      <c r="A9" s="22" t="s">
        <v>11</v>
      </c>
      <c r="B9" s="23">
        <v>1910</v>
      </c>
      <c r="C9" s="24">
        <f>+B9/B7*100</f>
        <v>46.06849975880367</v>
      </c>
      <c r="D9" s="23">
        <v>2038</v>
      </c>
      <c r="E9" s="24">
        <f>+D9/D7*100</f>
        <v>48.9433237271854</v>
      </c>
      <c r="F9" s="25">
        <v>2022</v>
      </c>
      <c r="G9" s="26">
        <f>+F9/F7*100</f>
        <v>47.86931818181818</v>
      </c>
      <c r="H9" s="23">
        <v>1794</v>
      </c>
      <c r="I9" s="26">
        <f>+H9/H7*100</f>
        <v>45.625635808748726</v>
      </c>
      <c r="J9" s="23">
        <v>2177</v>
      </c>
      <c r="K9" s="26">
        <f>+J9/J7*100</f>
        <v>49.376275799501016</v>
      </c>
      <c r="L9" s="23">
        <v>1973</v>
      </c>
      <c r="M9" s="26">
        <f>+L9/L7*100</f>
        <v>45.273061037173015</v>
      </c>
      <c r="N9" s="3"/>
      <c r="O9" s="3"/>
      <c r="P9" s="3"/>
      <c r="Q9" s="3"/>
    </row>
    <row r="10" spans="1:17" ht="11.25" customHeight="1">
      <c r="A10" s="12" t="s">
        <v>12</v>
      </c>
      <c r="B10" s="27">
        <f>SUM(B11:B12)</f>
        <v>1802</v>
      </c>
      <c r="C10" s="28">
        <f>+B10/B9*100</f>
        <v>94.34554973821989</v>
      </c>
      <c r="D10" s="27">
        <f>SUM(D11:D12)</f>
        <v>1920</v>
      </c>
      <c r="E10" s="28">
        <f>+D10/D9*100</f>
        <v>94.2100098135427</v>
      </c>
      <c r="F10" s="29">
        <v>1932</v>
      </c>
      <c r="G10" s="30">
        <f>+F10/F9*100</f>
        <v>95.54896142433235</v>
      </c>
      <c r="H10" s="27">
        <v>1712</v>
      </c>
      <c r="I10" s="30">
        <f>+H10/H9*100</f>
        <v>95.42920847268674</v>
      </c>
      <c r="J10" s="27">
        <v>2097</v>
      </c>
      <c r="K10" s="30">
        <f>+J10/J9*100</f>
        <v>96.32521819016996</v>
      </c>
      <c r="L10" s="27">
        <v>1895</v>
      </c>
      <c r="M10" s="30">
        <f>+L10/L9*100</f>
        <v>96.04662949822605</v>
      </c>
      <c r="N10" s="3"/>
      <c r="O10" s="3"/>
      <c r="P10" s="3"/>
      <c r="Q10" s="3"/>
    </row>
    <row r="11" spans="1:17" ht="11.25" customHeight="1">
      <c r="A11" s="31" t="s">
        <v>13</v>
      </c>
      <c r="B11" s="32">
        <v>1749</v>
      </c>
      <c r="C11" s="33">
        <f>B11/B10*100</f>
        <v>97.05882352941177</v>
      </c>
      <c r="D11" s="32">
        <v>1866</v>
      </c>
      <c r="E11" s="33">
        <f>D11/D10*100</f>
        <v>97.1875</v>
      </c>
      <c r="F11" s="34">
        <v>1887</v>
      </c>
      <c r="G11" s="35">
        <f>F11/F10*100</f>
        <v>97.67080745341616</v>
      </c>
      <c r="H11" s="32">
        <v>1564</v>
      </c>
      <c r="I11" s="35">
        <f>H11/H10*100</f>
        <v>91.35514018691589</v>
      </c>
      <c r="J11" s="32">
        <v>2050</v>
      </c>
      <c r="K11" s="35">
        <f>J11/J10*100</f>
        <v>97.7587029089175</v>
      </c>
      <c r="L11" s="32">
        <v>1848</v>
      </c>
      <c r="M11" s="35">
        <f>L11/L10*100</f>
        <v>97.5197889182058</v>
      </c>
      <c r="N11" s="3"/>
      <c r="O11" s="3"/>
      <c r="P11" s="3"/>
      <c r="Q11" s="3"/>
    </row>
    <row r="12" spans="1:17" ht="11.25" customHeight="1">
      <c r="A12" s="31" t="s">
        <v>14</v>
      </c>
      <c r="B12" s="32">
        <v>53</v>
      </c>
      <c r="C12" s="33">
        <f>B12/B10*100</f>
        <v>2.941176470588235</v>
      </c>
      <c r="D12" s="32">
        <v>54</v>
      </c>
      <c r="E12" s="33">
        <f>D12/D10*100</f>
        <v>2.8125</v>
      </c>
      <c r="F12" s="34">
        <v>45</v>
      </c>
      <c r="G12" s="35">
        <f>F12/F10*100</f>
        <v>2.329192546583851</v>
      </c>
      <c r="H12" s="32">
        <v>48</v>
      </c>
      <c r="I12" s="35">
        <f>H12/H10*100</f>
        <v>2.803738317757009</v>
      </c>
      <c r="J12" s="32">
        <v>47</v>
      </c>
      <c r="K12" s="35">
        <f>J12/J10*100</f>
        <v>2.2412970910824987</v>
      </c>
      <c r="L12" s="32">
        <v>47</v>
      </c>
      <c r="M12" s="35">
        <f>L12/L10*100</f>
        <v>2.480211081794195</v>
      </c>
      <c r="N12" s="3"/>
      <c r="O12" s="3"/>
      <c r="P12" s="3"/>
      <c r="Q12" s="3"/>
    </row>
    <row r="13" spans="1:17" ht="11.25" customHeight="1">
      <c r="A13" s="31"/>
      <c r="B13" s="32"/>
      <c r="C13" s="33"/>
      <c r="D13" s="32"/>
      <c r="E13" s="33"/>
      <c r="F13" s="34"/>
      <c r="G13" s="35"/>
      <c r="H13" s="32"/>
      <c r="I13" s="35"/>
      <c r="J13" s="32"/>
      <c r="K13" s="35"/>
      <c r="L13" s="32"/>
      <c r="M13" s="35"/>
      <c r="N13" s="3"/>
      <c r="O13" s="3"/>
      <c r="P13" s="3"/>
      <c r="Q13" s="3"/>
    </row>
    <row r="14" spans="1:17" ht="11.25" customHeight="1">
      <c r="A14" s="36" t="s">
        <v>15</v>
      </c>
      <c r="B14" s="27">
        <v>108</v>
      </c>
      <c r="C14" s="28">
        <f>+B14/B9*100</f>
        <v>5.654450261780105</v>
      </c>
      <c r="D14" s="27">
        <v>118</v>
      </c>
      <c r="E14" s="28">
        <f>+D14/D9*100</f>
        <v>5.789990186457311</v>
      </c>
      <c r="F14" s="29">
        <v>90</v>
      </c>
      <c r="G14" s="30">
        <f>+F14/F9*100</f>
        <v>4.451038575667656</v>
      </c>
      <c r="H14" s="27">
        <v>82</v>
      </c>
      <c r="I14" s="30">
        <f>+H14/H9*100</f>
        <v>4.570791527313267</v>
      </c>
      <c r="J14" s="27">
        <v>80</v>
      </c>
      <c r="K14" s="30">
        <f>+J14/J9*100</f>
        <v>3.674781809830041</v>
      </c>
      <c r="L14" s="27">
        <v>78</v>
      </c>
      <c r="M14" s="30">
        <f>+L14/L9*100</f>
        <v>3.9533705017739487</v>
      </c>
      <c r="N14" s="3"/>
      <c r="O14" s="3"/>
      <c r="P14" s="3"/>
      <c r="Q14" s="3"/>
    </row>
    <row r="15" spans="1:17" ht="24" customHeight="1">
      <c r="A15" s="37" t="s">
        <v>16</v>
      </c>
      <c r="B15" s="38">
        <v>110</v>
      </c>
      <c r="C15" s="39">
        <f>+B15/B9*100</f>
        <v>5.7591623036649215</v>
      </c>
      <c r="D15" s="38">
        <v>119</v>
      </c>
      <c r="E15" s="39">
        <f>+D15/D9*100</f>
        <v>5.8390578999018645</v>
      </c>
      <c r="F15" s="38">
        <v>135</v>
      </c>
      <c r="G15" s="40">
        <f>+F15/F9*100</f>
        <v>6.6765578635014835</v>
      </c>
      <c r="H15" s="38">
        <v>121</v>
      </c>
      <c r="I15" s="40">
        <f>+H15/H9*100</f>
        <v>6.744704570791528</v>
      </c>
      <c r="J15" s="38">
        <v>133</v>
      </c>
      <c r="K15" s="40">
        <f>+J15/J9*100</f>
        <v>6.109324758842444</v>
      </c>
      <c r="L15" s="38">
        <v>121</v>
      </c>
      <c r="M15" s="40">
        <f>+L15/L9*100</f>
        <v>6.1327927014698425</v>
      </c>
      <c r="N15" s="3"/>
      <c r="O15" s="3"/>
      <c r="P15" s="3"/>
      <c r="Q15" s="3"/>
    </row>
    <row r="16" spans="1:17" ht="11.25" customHeight="1">
      <c r="A16" s="31"/>
      <c r="B16" s="32"/>
      <c r="C16" s="33"/>
      <c r="D16" s="32"/>
      <c r="E16" s="33"/>
      <c r="F16" s="34"/>
      <c r="G16" s="35"/>
      <c r="H16" s="32"/>
      <c r="I16" s="35"/>
      <c r="J16" s="32"/>
      <c r="K16" s="35"/>
      <c r="L16" s="32"/>
      <c r="M16" s="35"/>
      <c r="N16" s="3"/>
      <c r="O16" s="3"/>
      <c r="P16" s="3"/>
      <c r="Q16" s="3"/>
    </row>
    <row r="17" spans="1:13" ht="15.75" customHeight="1">
      <c r="A17" s="41" t="s">
        <v>17</v>
      </c>
      <c r="B17" s="23">
        <f>SUM(B18:B19)</f>
        <v>1545</v>
      </c>
      <c r="C17" s="24">
        <f>+B17/B7*100</f>
        <v>37.26483357452967</v>
      </c>
      <c r="D17" s="23">
        <f>SUM(D18:D19)</f>
        <v>1471</v>
      </c>
      <c r="E17" s="24">
        <f>+D17/D7*100</f>
        <v>35.32660902977906</v>
      </c>
      <c r="F17" s="25">
        <v>1590</v>
      </c>
      <c r="G17" s="26">
        <f>+F17/F7*100</f>
        <v>37.64204545454545</v>
      </c>
      <c r="H17" s="23">
        <v>1663</v>
      </c>
      <c r="I17" s="26">
        <f>+H17/H7*100</f>
        <v>42.293997965412004</v>
      </c>
      <c r="J17" s="23">
        <v>1741</v>
      </c>
      <c r="K17" s="26">
        <f>+J17/J7*100</f>
        <v>39.48741211158993</v>
      </c>
      <c r="L17" s="23">
        <v>1906</v>
      </c>
      <c r="M17" s="26">
        <f>+L17/L7*100</f>
        <v>43.735658558972005</v>
      </c>
    </row>
    <row r="18" spans="1:13" ht="11.25" customHeight="1">
      <c r="A18" s="31" t="s">
        <v>18</v>
      </c>
      <c r="B18" s="32">
        <v>1088</v>
      </c>
      <c r="C18" s="33">
        <f>B18/B17*100</f>
        <v>70.42071197411003</v>
      </c>
      <c r="D18" s="32">
        <v>1040</v>
      </c>
      <c r="E18" s="33">
        <f>D18/D17*100</f>
        <v>70.700203942896</v>
      </c>
      <c r="F18" s="34">
        <v>1131</v>
      </c>
      <c r="G18" s="35">
        <f>F18/F17*100</f>
        <v>71.1320754716981</v>
      </c>
      <c r="H18" s="32">
        <v>1152</v>
      </c>
      <c r="I18" s="35">
        <f>H18/H17*100</f>
        <v>69.27239927841251</v>
      </c>
      <c r="J18" s="32">
        <v>1252</v>
      </c>
      <c r="K18" s="35">
        <f>J18/J17*100</f>
        <v>71.91269385410683</v>
      </c>
      <c r="L18" s="32">
        <v>1396</v>
      </c>
      <c r="M18" s="35">
        <f>L18/L17*100</f>
        <v>73.2423924449108</v>
      </c>
    </row>
    <row r="19" spans="1:13" ht="11.25" customHeight="1">
      <c r="A19" s="31" t="s">
        <v>19</v>
      </c>
      <c r="B19" s="32">
        <v>457</v>
      </c>
      <c r="C19" s="33">
        <f>B19/B17*100</f>
        <v>29.579288025889966</v>
      </c>
      <c r="D19" s="32">
        <v>431</v>
      </c>
      <c r="E19" s="33">
        <f>D19/D17*100</f>
        <v>29.29979605710401</v>
      </c>
      <c r="F19" s="34">
        <v>459</v>
      </c>
      <c r="G19" s="35">
        <f>F19/F17*100</f>
        <v>28.867924528301884</v>
      </c>
      <c r="H19" s="32">
        <v>511</v>
      </c>
      <c r="I19" s="35">
        <f>H19/H17*100</f>
        <v>30.727600721587496</v>
      </c>
      <c r="J19" s="32">
        <v>489</v>
      </c>
      <c r="K19" s="35">
        <f>J19/J17*100</f>
        <v>28.087306145893166</v>
      </c>
      <c r="L19" s="32">
        <v>510</v>
      </c>
      <c r="M19" s="35">
        <f>L19/L17*100</f>
        <v>26.75760755508919</v>
      </c>
    </row>
    <row r="20" spans="1:13" ht="11.25" customHeight="1">
      <c r="A20" s="2"/>
      <c r="B20" s="32"/>
      <c r="C20" s="33"/>
      <c r="D20" s="32"/>
      <c r="E20" s="33"/>
      <c r="F20" s="34"/>
      <c r="G20" s="35"/>
      <c r="H20" s="32"/>
      <c r="I20" s="35"/>
      <c r="J20" s="32"/>
      <c r="K20" s="35"/>
      <c r="L20" s="32"/>
      <c r="M20" s="35"/>
    </row>
    <row r="21" spans="1:13" ht="15" customHeight="1">
      <c r="A21" s="41" t="s">
        <v>20</v>
      </c>
      <c r="B21" s="23">
        <f>SUM(B22:B23)</f>
        <v>691</v>
      </c>
      <c r="C21" s="24">
        <f>+B21/B7*100</f>
        <v>16.666666666666664</v>
      </c>
      <c r="D21" s="23">
        <f>SUM(D22:D23)</f>
        <v>655</v>
      </c>
      <c r="E21" s="24">
        <f>+D21/D7*100</f>
        <v>15.730067243035542</v>
      </c>
      <c r="F21" s="25">
        <v>612</v>
      </c>
      <c r="G21" s="26">
        <f>+F21/F7*100</f>
        <v>14.488636363636365</v>
      </c>
      <c r="H21" s="23">
        <v>475</v>
      </c>
      <c r="I21" s="26">
        <f>+H21/H7*100</f>
        <v>12.080366225839267</v>
      </c>
      <c r="J21" s="23">
        <v>491</v>
      </c>
      <c r="K21" s="26">
        <f>+J21/J7*100</f>
        <v>11.13631208890905</v>
      </c>
      <c r="L21" s="23">
        <v>479</v>
      </c>
      <c r="M21" s="26">
        <f>+L21/L7*100</f>
        <v>10.99128040385498</v>
      </c>
    </row>
    <row r="22" spans="1:13" ht="11.25" customHeight="1">
      <c r="A22" s="31" t="s">
        <v>18</v>
      </c>
      <c r="B22" s="32">
        <v>257</v>
      </c>
      <c r="C22" s="33">
        <f>B22/B21*100</f>
        <v>37.192474674384954</v>
      </c>
      <c r="D22" s="32">
        <v>229</v>
      </c>
      <c r="E22" s="33">
        <f>D22/D21*100</f>
        <v>34.961832061068705</v>
      </c>
      <c r="F22" s="34">
        <v>236</v>
      </c>
      <c r="G22" s="35">
        <f>F22/F21*100</f>
        <v>38.56209150326798</v>
      </c>
      <c r="H22" s="32">
        <v>193</v>
      </c>
      <c r="I22" s="35">
        <f>H22/H21*100</f>
        <v>40.63157894736842</v>
      </c>
      <c r="J22" s="32">
        <v>169</v>
      </c>
      <c r="K22" s="35">
        <f>J22/J21*100</f>
        <v>34.419551934826885</v>
      </c>
      <c r="L22" s="32">
        <v>178</v>
      </c>
      <c r="M22" s="35">
        <f>L22/L21*100</f>
        <v>37.160751565762006</v>
      </c>
    </row>
    <row r="23" spans="1:13" ht="11.25" customHeight="1">
      <c r="A23" s="31" t="s">
        <v>19</v>
      </c>
      <c r="B23" s="32">
        <v>434</v>
      </c>
      <c r="C23" s="33">
        <f>B23/B21*100</f>
        <v>62.80752532561505</v>
      </c>
      <c r="D23" s="32">
        <v>426</v>
      </c>
      <c r="E23" s="33">
        <f>D23/D21*100</f>
        <v>65.0381679389313</v>
      </c>
      <c r="F23" s="34">
        <v>376</v>
      </c>
      <c r="G23" s="35">
        <f>F23/F21*100</f>
        <v>61.43790849673203</v>
      </c>
      <c r="H23" s="32">
        <v>282</v>
      </c>
      <c r="I23" s="35">
        <f>H23/H21*100</f>
        <v>59.36842105263158</v>
      </c>
      <c r="J23" s="32">
        <v>322</v>
      </c>
      <c r="K23" s="35">
        <f>J23/J21*100</f>
        <v>65.58044806517312</v>
      </c>
      <c r="L23" s="32">
        <v>301</v>
      </c>
      <c r="M23" s="35">
        <f>L23/L21*100</f>
        <v>62.839248434237994</v>
      </c>
    </row>
    <row r="24" spans="1:13" ht="11.25" customHeight="1">
      <c r="A24" s="31"/>
      <c r="B24" s="32"/>
      <c r="C24" s="33"/>
      <c r="D24" s="34"/>
      <c r="E24" s="33"/>
      <c r="F24" s="34"/>
      <c r="G24" s="35"/>
      <c r="H24" s="32"/>
      <c r="I24" s="35"/>
      <c r="J24" s="32"/>
      <c r="K24" s="35"/>
      <c r="L24" s="32"/>
      <c r="M24" s="35"/>
    </row>
    <row r="25" spans="1:13" ht="11.25" customHeight="1">
      <c r="A25" s="42" t="s">
        <v>21</v>
      </c>
      <c r="B25" s="43">
        <v>1754</v>
      </c>
      <c r="C25" s="44">
        <f>+B25/B5*100</f>
        <v>29.72881355932203</v>
      </c>
      <c r="D25" s="45">
        <v>2083</v>
      </c>
      <c r="E25" s="44">
        <f>+D25/D5*100</f>
        <v>33.34400512245878</v>
      </c>
      <c r="F25" s="45">
        <v>2315</v>
      </c>
      <c r="G25" s="46">
        <f>+F25/F5*100</f>
        <v>35.402966814497624</v>
      </c>
      <c r="H25" s="43">
        <v>2302</v>
      </c>
      <c r="I25" s="46">
        <f>+H25/H5*100</f>
        <v>36.9265319217196</v>
      </c>
      <c r="J25" s="43">
        <v>2045</v>
      </c>
      <c r="K25" s="46">
        <f>+J25/J5*100</f>
        <v>31.685776262782774</v>
      </c>
      <c r="L25" s="43">
        <f>L27+L31</f>
        <v>2113</v>
      </c>
      <c r="M25" s="46">
        <f>+L25/L5*100</f>
        <v>32.65337660330706</v>
      </c>
    </row>
    <row r="26" spans="1:13" s="47" customFormat="1" ht="11.25" customHeight="1">
      <c r="A26" s="12"/>
      <c r="B26" s="27"/>
      <c r="C26" s="28"/>
      <c r="D26" s="29"/>
      <c r="E26" s="28"/>
      <c r="F26" s="29"/>
      <c r="G26" s="30"/>
      <c r="H26" s="27"/>
      <c r="I26" s="30"/>
      <c r="J26" s="27"/>
      <c r="K26" s="30"/>
      <c r="L26" s="27"/>
      <c r="M26" s="30"/>
    </row>
    <row r="27" spans="1:13" ht="14.25" customHeight="1">
      <c r="A27" s="41" t="s">
        <v>22</v>
      </c>
      <c r="B27" s="23">
        <v>950</v>
      </c>
      <c r="C27" s="24">
        <f>+B27/B25*100</f>
        <v>54.16191562143672</v>
      </c>
      <c r="D27" s="25">
        <v>1092</v>
      </c>
      <c r="E27" s="24">
        <f>+D27/D25*100</f>
        <v>52.42438790206433</v>
      </c>
      <c r="F27" s="25">
        <v>1406</v>
      </c>
      <c r="G27" s="26">
        <f>+F27/F25*100</f>
        <v>60.734341252699785</v>
      </c>
      <c r="H27" s="23">
        <v>1548</v>
      </c>
      <c r="I27" s="26">
        <f>+H27/H25*100</f>
        <v>67.24587315377933</v>
      </c>
      <c r="J27" s="23">
        <v>1555</v>
      </c>
      <c r="K27" s="26">
        <f>+J27/J25*100</f>
        <v>76.03911980440098</v>
      </c>
      <c r="L27" s="23">
        <v>1608</v>
      </c>
      <c r="M27" s="26">
        <f>+L27/L25*100</f>
        <v>76.10033128253669</v>
      </c>
    </row>
    <row r="28" spans="1:13" ht="11.25" customHeight="1">
      <c r="A28" s="31" t="s">
        <v>18</v>
      </c>
      <c r="B28" s="32">
        <v>364</v>
      </c>
      <c r="C28" s="33">
        <v>38.31578947368421</v>
      </c>
      <c r="D28" s="34">
        <v>415</v>
      </c>
      <c r="E28" s="33">
        <v>38.003663003663</v>
      </c>
      <c r="F28" s="34">
        <v>575</v>
      </c>
      <c r="G28" s="35">
        <v>20.2</v>
      </c>
      <c r="H28" s="32">
        <v>553</v>
      </c>
      <c r="I28" s="35">
        <v>20.2</v>
      </c>
      <c r="J28" s="32">
        <v>590</v>
      </c>
      <c r="K28" s="35">
        <v>20.2</v>
      </c>
      <c r="L28" s="32">
        <v>625</v>
      </c>
      <c r="M28" s="35">
        <v>20.2</v>
      </c>
    </row>
    <row r="29" spans="1:13" ht="11.25" customHeight="1">
      <c r="A29" s="31" t="s">
        <v>19</v>
      </c>
      <c r="B29" s="32">
        <v>586</v>
      </c>
      <c r="C29" s="33">
        <v>61.68421052631579</v>
      </c>
      <c r="D29" s="34">
        <v>677</v>
      </c>
      <c r="E29" s="33">
        <v>61.996336996337</v>
      </c>
      <c r="F29" s="34">
        <v>831</v>
      </c>
      <c r="G29" s="35">
        <v>79.8</v>
      </c>
      <c r="H29" s="32">
        <v>995</v>
      </c>
      <c r="I29" s="35">
        <v>79.8</v>
      </c>
      <c r="J29" s="32">
        <v>965</v>
      </c>
      <c r="K29" s="35">
        <v>79.8</v>
      </c>
      <c r="L29" s="32">
        <v>983</v>
      </c>
      <c r="M29" s="35">
        <v>79.8</v>
      </c>
    </row>
    <row r="30" spans="1:13" ht="11.25" customHeight="1">
      <c r="A30" s="31"/>
      <c r="B30" s="32"/>
      <c r="C30" s="33"/>
      <c r="D30" s="34"/>
      <c r="E30" s="33"/>
      <c r="F30" s="34"/>
      <c r="G30" s="35"/>
      <c r="H30" s="32"/>
      <c r="I30" s="35"/>
      <c r="J30" s="32"/>
      <c r="K30" s="35"/>
      <c r="L30" s="32"/>
      <c r="M30" s="35"/>
    </row>
    <row r="31" spans="1:13" ht="13.5" customHeight="1">
      <c r="A31" s="41" t="s">
        <v>23</v>
      </c>
      <c r="B31" s="48">
        <v>804</v>
      </c>
      <c r="C31" s="49">
        <f>+B31/B25*100</f>
        <v>45.83808437856328</v>
      </c>
      <c r="D31" s="48">
        <v>991</v>
      </c>
      <c r="E31" s="49">
        <f>+D31/D25*100</f>
        <v>47.57561209793567</v>
      </c>
      <c r="F31" s="50">
        <v>909</v>
      </c>
      <c r="G31" s="51">
        <f>+F31/F25*100</f>
        <v>39.265658747300215</v>
      </c>
      <c r="H31" s="48">
        <v>754</v>
      </c>
      <c r="I31" s="51">
        <f>+H31/H25*100</f>
        <v>32.75412684622068</v>
      </c>
      <c r="J31" s="48">
        <v>490</v>
      </c>
      <c r="K31" s="51">
        <f>+J31/J25*100</f>
        <v>23.96088019559902</v>
      </c>
      <c r="L31" s="48">
        <v>505</v>
      </c>
      <c r="M31" s="51">
        <f>+L31/L25*100</f>
        <v>23.89966871746332</v>
      </c>
    </row>
    <row r="32" spans="1:13" ht="11.25" customHeight="1">
      <c r="A32" s="31" t="s">
        <v>18</v>
      </c>
      <c r="B32" s="52">
        <v>21</v>
      </c>
      <c r="C32" s="53">
        <v>2.611940298507463</v>
      </c>
      <c r="D32" s="52">
        <v>13</v>
      </c>
      <c r="E32" s="53">
        <v>1.311806256306761</v>
      </c>
      <c r="F32" s="54">
        <v>81</v>
      </c>
      <c r="G32" s="55">
        <v>24.64246424642464</v>
      </c>
      <c r="H32" s="52">
        <v>1</v>
      </c>
      <c r="I32" s="55">
        <v>0.1</v>
      </c>
      <c r="J32" s="52">
        <v>5</v>
      </c>
      <c r="K32" s="55">
        <v>0.1</v>
      </c>
      <c r="L32" s="52">
        <v>2</v>
      </c>
      <c r="M32" s="55">
        <v>0.1</v>
      </c>
    </row>
    <row r="33" spans="1:13" ht="11.25" customHeight="1">
      <c r="A33" s="31" t="s">
        <v>19</v>
      </c>
      <c r="B33" s="52">
        <v>783</v>
      </c>
      <c r="C33" s="53">
        <v>97.38805970149254</v>
      </c>
      <c r="D33" s="52">
        <v>978</v>
      </c>
      <c r="E33" s="53">
        <v>98.68819374369323</v>
      </c>
      <c r="F33" s="54">
        <v>828</v>
      </c>
      <c r="G33" s="55">
        <v>75.35753575357536</v>
      </c>
      <c r="H33" s="52">
        <v>753</v>
      </c>
      <c r="I33" s="55">
        <v>99.9</v>
      </c>
      <c r="J33" s="52">
        <v>485</v>
      </c>
      <c r="K33" s="55">
        <v>99.9</v>
      </c>
      <c r="L33" s="52">
        <v>503</v>
      </c>
      <c r="M33" s="55">
        <v>99.9</v>
      </c>
    </row>
    <row r="34" spans="1:12" ht="11.25" customHeight="1">
      <c r="A34" s="56"/>
      <c r="B34" s="54"/>
      <c r="C34" s="55"/>
      <c r="D34" s="54"/>
      <c r="E34" s="55"/>
      <c r="F34" s="54"/>
      <c r="G34" s="55"/>
      <c r="H34" s="47"/>
      <c r="J34" s="47"/>
      <c r="L34" s="47"/>
    </row>
    <row r="35" spans="1:7" ht="11.25" customHeight="1">
      <c r="A35" s="57" t="s">
        <v>24</v>
      </c>
      <c r="B35" s="58"/>
      <c r="C35" s="58"/>
      <c r="D35" s="58"/>
      <c r="E35" s="58"/>
      <c r="F35" s="58"/>
      <c r="G35" s="58"/>
    </row>
    <row r="36" spans="1:7" ht="12.75">
      <c r="A36" s="59" t="s">
        <v>25</v>
      </c>
      <c r="B36" s="47"/>
      <c r="C36" s="47"/>
      <c r="D36" s="47"/>
      <c r="E36" s="47"/>
      <c r="F36" s="47"/>
      <c r="G36" s="47"/>
    </row>
    <row r="37" ht="12.75">
      <c r="A37" s="60" t="s">
        <v>26</v>
      </c>
    </row>
    <row r="38" ht="12.75">
      <c r="A38" s="60" t="s">
        <v>27</v>
      </c>
    </row>
  </sheetData>
  <sheetProtection/>
  <mergeCells count="7">
    <mergeCell ref="A1:M1"/>
    <mergeCell ref="B2:C2"/>
    <mergeCell ref="D2:E2"/>
    <mergeCell ref="F2:G2"/>
    <mergeCell ref="H2:I2"/>
    <mergeCell ref="J2:K2"/>
    <mergeCell ref="L2:M2"/>
  </mergeCells>
  <printOptions/>
  <pageMargins left="0.2" right="0.2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Anatoliy Kadinsky</dc:creator>
  <cp:keywords/>
  <dc:description/>
  <cp:lastModifiedBy>Anatoliy Kadinsky</cp:lastModifiedBy>
  <cp:lastPrinted>2012-10-11T16:44:16Z</cp:lastPrinted>
  <dcterms:created xsi:type="dcterms:W3CDTF">2012-10-11T16:43:13Z</dcterms:created>
  <dcterms:modified xsi:type="dcterms:W3CDTF">2012-10-15T19:46:01Z</dcterms:modified>
  <cp:category/>
  <cp:version/>
  <cp:contentType/>
  <cp:contentStatus/>
</cp:coreProperties>
</file>