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'Sheet1'!$A$1:$T$175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<sst xmlns="http://schemas.openxmlformats.org/spreadsheetml/2006/main" count="183" uniqueCount="180">
  <si>
    <t>Table 33: Undergraduate Degrees Awarded by Ethnicity &amp; Sex</t>
  </si>
  <si>
    <t>Total</t>
  </si>
  <si>
    <t>Race/ Ethnicity (in Percentages of Total)</t>
  </si>
  <si>
    <t>Gender (in % of Total)</t>
  </si>
  <si>
    <t>Asian</t>
  </si>
  <si>
    <t>Black</t>
  </si>
  <si>
    <t>Hispanic</t>
  </si>
  <si>
    <t>Am Indian</t>
  </si>
  <si>
    <t>White</t>
  </si>
  <si>
    <t>Other</t>
  </si>
  <si>
    <t>Missing</t>
  </si>
  <si>
    <t>Male</t>
  </si>
  <si>
    <t>Female</t>
  </si>
  <si>
    <t>Arts and Sciences</t>
  </si>
  <si>
    <t xml:space="preserve">Anthropology </t>
  </si>
  <si>
    <t>Anthropology -- 12</t>
  </si>
  <si>
    <t>MHC-Anthropology -- 12M</t>
  </si>
  <si>
    <t>Anthro (BA-MA) -- 412</t>
  </si>
  <si>
    <t>Art</t>
  </si>
  <si>
    <t>Art Hist (24cr) -- 10</t>
  </si>
  <si>
    <t>MHC-Art Stud (24cr) -- 10M</t>
  </si>
  <si>
    <t>Art Stud (42cr) -- 15</t>
  </si>
  <si>
    <t>Art Stud (24cr) -- 16</t>
  </si>
  <si>
    <t>Art History (42 Cr)  -- 29</t>
  </si>
  <si>
    <t>Fine Arts-BFA -- 94</t>
  </si>
  <si>
    <t>Biology</t>
  </si>
  <si>
    <t>Biol Sci I -- 17</t>
  </si>
  <si>
    <t>Biol I-BEH Neurobio -- 17A</t>
  </si>
  <si>
    <t>MHC-Biol Sci I -- 17M</t>
  </si>
  <si>
    <t>Biol Sci I (BA/MA) -- 414</t>
  </si>
  <si>
    <t>Bio Tech (BA-MS) - 418</t>
  </si>
  <si>
    <t>BS/MA MLS Bio Tech -- 419</t>
  </si>
  <si>
    <t>Black and Puerto Rican Studies</t>
  </si>
  <si>
    <t xml:space="preserve">Africana/PR/Latino - 20 </t>
  </si>
  <si>
    <t>Lat Amer/Carib  -- 43</t>
  </si>
  <si>
    <t>Chemistry</t>
  </si>
  <si>
    <t>Chemistry (26Cr)  -- 22</t>
  </si>
  <si>
    <t>Chemistry (40 Cr) -- 50</t>
  </si>
  <si>
    <t>Chemistry Maj2 Opt2 Bioc - 52A</t>
  </si>
  <si>
    <t>Chem II-OP3 Bioinfo -- 52B</t>
  </si>
  <si>
    <t>MHC-Chem Maj2 Opt2 Bioc --52N</t>
  </si>
  <si>
    <t>Chemistry(BA/MA)(TEP)-422</t>
  </si>
  <si>
    <t>Classical and Oriental Studies</t>
  </si>
  <si>
    <t>Class Archaeology  -- 13</t>
  </si>
  <si>
    <t>Classical Stud  -- 18</t>
  </si>
  <si>
    <t>MHC-Classical Stud  -- 18M</t>
  </si>
  <si>
    <t>Hebrew -- 38</t>
  </si>
  <si>
    <t>Chinese Lang+Lit -- 51</t>
  </si>
  <si>
    <t>Latin -- 52</t>
  </si>
  <si>
    <t>Latin + Greek -- 53</t>
  </si>
  <si>
    <t>MHC-Latin + Greek -- 53M</t>
  </si>
  <si>
    <t>Russian  -- 77,77A, 77B</t>
  </si>
  <si>
    <t>MHC-Russian-Language --77N</t>
  </si>
  <si>
    <t>Computer Sci -- 33, 33A</t>
  </si>
  <si>
    <t>Dance</t>
  </si>
  <si>
    <t>Dance  -- 25</t>
  </si>
  <si>
    <t>Dance ADOL ED-E25</t>
  </si>
  <si>
    <t>Economics</t>
  </si>
  <si>
    <t>Economics  -- 24</t>
  </si>
  <si>
    <t>MHC-Economics  -- 24M</t>
  </si>
  <si>
    <t>Econ (BA-MA) -- 424</t>
  </si>
  <si>
    <t>Accounting-BS -- 93</t>
  </si>
  <si>
    <t>MHC-Accounting-BS -- 93M</t>
  </si>
  <si>
    <t>English</t>
  </si>
  <si>
    <t>English  -- 26</t>
  </si>
  <si>
    <t>English - Lit+Lang+Crit -- 26A</t>
  </si>
  <si>
    <t>English - Creative Writ -- 26B</t>
  </si>
  <si>
    <t>Engl ADOL ED Non Cert -- 26C</t>
  </si>
  <si>
    <t>MHC-English - Lit+Lang+Crit -- 26N</t>
  </si>
  <si>
    <t>MHC-English - Creative Writ -- 26P</t>
  </si>
  <si>
    <t>English TEP -- 26E, E26</t>
  </si>
  <si>
    <t>English Lang Arts  -- 27</t>
  </si>
  <si>
    <t>Film and Media Studies</t>
  </si>
  <si>
    <t>Media Studies -- 71</t>
  </si>
  <si>
    <t>Emerging Media -- 71D</t>
  </si>
  <si>
    <t>MHC-Media Studies -- 71M</t>
  </si>
  <si>
    <t>Film (27cr) -- 82</t>
  </si>
  <si>
    <t>Film (30cr) -- 82A</t>
  </si>
  <si>
    <t>Geography</t>
  </si>
  <si>
    <t>Geography  -- 30</t>
  </si>
  <si>
    <t>MHC - Geography  -- 30M</t>
  </si>
  <si>
    <t>Soc Stud Geog &amp; Qst -- 30S</t>
  </si>
  <si>
    <t>Envir Studies - 69</t>
  </si>
  <si>
    <t>Envir Earth Sci - 69A</t>
  </si>
  <si>
    <t>Envir manage/policy -- 69B</t>
  </si>
  <si>
    <t>MHC-Envir Earth Sci - 69N</t>
  </si>
  <si>
    <t>Earth Sci Adol -- 487</t>
  </si>
  <si>
    <t>German</t>
  </si>
  <si>
    <t>German-Lang+Lit -- 34</t>
  </si>
  <si>
    <t>MHC-German-Lang+Lit -- 34M</t>
  </si>
  <si>
    <t>History</t>
  </si>
  <si>
    <t>History  -- 40</t>
  </si>
  <si>
    <t>MHC-History  -- 40M</t>
  </si>
  <si>
    <t>Soc Stud ADOL ED -- E40</t>
  </si>
  <si>
    <t>Math and Statistics</t>
  </si>
  <si>
    <t>Math (BA-MA) -- 454</t>
  </si>
  <si>
    <t>Math/STAT&amp; APP MATH -- 455</t>
  </si>
  <si>
    <t>Math (BA/MA)/ADOL ED -- 461</t>
  </si>
  <si>
    <t>Mathematics -- 54</t>
  </si>
  <si>
    <t>Math OPT1 PROF STU -- 54A</t>
  </si>
  <si>
    <t>Math OPT2 ADV STU -- 54B</t>
  </si>
  <si>
    <t>Math OPT2 Child Ed -- 54C</t>
  </si>
  <si>
    <t>Statistics -- 84</t>
  </si>
  <si>
    <t>MHC-Statistics -- 84M</t>
  </si>
  <si>
    <t>Music</t>
  </si>
  <si>
    <t>Music (42 Cr) -- 55</t>
  </si>
  <si>
    <t>MHC-Music (42 Cr) -- 55M</t>
  </si>
  <si>
    <t>Music (24 Cr) -- 56</t>
  </si>
  <si>
    <t>Music (60cr) BM -- 57</t>
  </si>
  <si>
    <t xml:space="preserve">Philosophy </t>
  </si>
  <si>
    <t>Philosophy -- 58</t>
  </si>
  <si>
    <t>Philos:-PPS Conc -- 58A</t>
  </si>
  <si>
    <t>MHC-Philosophy -- 58M</t>
  </si>
  <si>
    <t>Physics and Astronomy</t>
  </si>
  <si>
    <t>Physics (BA-MA) -- 462</t>
  </si>
  <si>
    <t>Physics  -- 62</t>
  </si>
  <si>
    <t>Physics Adol Ed --E62</t>
  </si>
  <si>
    <t>Phys Prof Stud -- 62A</t>
  </si>
  <si>
    <t>Phys OP3- Biophys -- 62C</t>
  </si>
  <si>
    <t>MHC-Physics  -- 62M</t>
  </si>
  <si>
    <t>MHC-Phys OP3-Biophy--62Q</t>
  </si>
  <si>
    <t>Political Sci</t>
  </si>
  <si>
    <t>Political Sci -- 66</t>
  </si>
  <si>
    <t>MHC-Political Science--66M</t>
  </si>
  <si>
    <t xml:space="preserve">Psychology </t>
  </si>
  <si>
    <t>Psychology--74</t>
  </si>
  <si>
    <t>Psych(Neurosci) -- 74A</t>
  </si>
  <si>
    <t>MHC-Psychology--74M</t>
  </si>
  <si>
    <t>MHC-Psych(Neurosci) -- 74N</t>
  </si>
  <si>
    <t>Religion -- 72</t>
  </si>
  <si>
    <t>MHC-Religion -- 72M</t>
  </si>
  <si>
    <t>Romance Languages</t>
  </si>
  <si>
    <t>French - Literature -- 28A</t>
  </si>
  <si>
    <t>French - Lang+Civ -- 28B</t>
  </si>
  <si>
    <t>MHC-French-Lang+Civ -- 28P</t>
  </si>
  <si>
    <t>Italian  -- 48</t>
  </si>
  <si>
    <t>Italian - Lang+Civ -- 48B</t>
  </si>
  <si>
    <t>MHC - Italian - Lang+Civ -- 48P</t>
  </si>
  <si>
    <t>Spanish  -- 80</t>
  </si>
  <si>
    <t>Spanish TEP -- 80E, 80A</t>
  </si>
  <si>
    <t>Spanish -SP/Eng Tran -- 80B</t>
  </si>
  <si>
    <t>MHC-Span-Lit  -- 80N</t>
  </si>
  <si>
    <t>Spanish Adol Ed -- E80</t>
  </si>
  <si>
    <t>Sociology</t>
  </si>
  <si>
    <t>Sociology  -- 78</t>
  </si>
  <si>
    <t>MHC-Sociology  -- 78M</t>
  </si>
  <si>
    <t>Social Research (BA/MS) - 478</t>
  </si>
  <si>
    <t>Special Honors</t>
  </si>
  <si>
    <t>Special Honors  -- 79</t>
  </si>
  <si>
    <t>MHC-Special Honors  -- 79M</t>
  </si>
  <si>
    <t xml:space="preserve">Theater </t>
  </si>
  <si>
    <t>Theater (30cr)  -- 81</t>
  </si>
  <si>
    <t>MHC-Theater (30cr)  -- 81M</t>
  </si>
  <si>
    <t>Urban Affairs and Planning</t>
  </si>
  <si>
    <t>Urban Studies (24cr) -- 85</t>
  </si>
  <si>
    <t>MHC -- Urban Studies (24cr) -- 85M</t>
  </si>
  <si>
    <t>Women and Gender Studies</t>
  </si>
  <si>
    <t>Women's Studies (18cr) -- 89</t>
  </si>
  <si>
    <t>Education</t>
  </si>
  <si>
    <t>Elementary</t>
  </si>
  <si>
    <t>Childhood Ed (1-6) -- E59</t>
  </si>
  <si>
    <t>Health Professions</t>
  </si>
  <si>
    <t>Health Sciences</t>
  </si>
  <si>
    <t>Comm Hlth Ed-BS -- 64</t>
  </si>
  <si>
    <t>Med Lab Sci-BS  -- 68</t>
  </si>
  <si>
    <t>Phys Therapy BS -- 70</t>
  </si>
  <si>
    <t>Nutri &amp; Food Sci  -- 91</t>
  </si>
  <si>
    <t>MHC -- Nutri &amp; Food Sci  -- 91M</t>
  </si>
  <si>
    <t>Ntr&amp;Fd: Diet BS/MS -- 491</t>
  </si>
  <si>
    <t>Nursing</t>
  </si>
  <si>
    <t>Nursing-BS -- 95</t>
  </si>
  <si>
    <t>Nursing Accel-BS -- 95A</t>
  </si>
  <si>
    <t>RN Pathway(Nurs)  -- 96</t>
  </si>
  <si>
    <t>Unduplicated School Totals</t>
  </si>
  <si>
    <t>Unduplicated College Total</t>
  </si>
  <si>
    <t>Notes: Row percentages are equal to 100%.</t>
  </si>
  <si>
    <t>Source: CUNY Graduation Files</t>
  </si>
  <si>
    <t>Adolescent Education</t>
  </si>
  <si>
    <t>MHC-Mathematics -- 54M</t>
  </si>
  <si>
    <t>Religion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</si>
</sst>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33" borderId="0" xfId="55" applyFont="1" applyFill="1" applyBorder="1">
      <alignment/>
      <protection/>
    </xf>
    <xf numFmtId="0" fontId="5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wrapText="1"/>
      <protection/>
    </xf>
    <xf numFmtId="0" fontId="5" fillId="33" borderId="10" xfId="55" applyFont="1" applyFill="1" applyBorder="1" applyAlignment="1">
      <alignment vertical="center"/>
      <protection/>
    </xf>
    <xf numFmtId="0" fontId="0" fillId="0" borderId="0" xfId="0" applyAlignment="1">
      <alignment vertical="top" wrapText="1"/>
    </xf>
    <xf numFmtId="0" fontId="7" fillId="34" borderId="0" xfId="55" applyFont="1" applyFill="1" applyBorder="1" applyAlignment="1">
      <alignment/>
      <protection/>
    </xf>
    <xf numFmtId="0" fontId="2" fillId="34" borderId="10" xfId="55" applyFont="1" applyFill="1" applyBorder="1" applyAlignment="1">
      <alignment/>
      <protection/>
    </xf>
    <xf numFmtId="3" fontId="2" fillId="34" borderId="0" xfId="55" applyNumberFormat="1" applyFont="1" applyFill="1" applyBorder="1" applyAlignment="1">
      <alignment/>
      <protection/>
    </xf>
    <xf numFmtId="164" fontId="2" fillId="34" borderId="11" xfId="55" applyNumberFormat="1" applyFont="1" applyFill="1" applyBorder="1" applyAlignment="1">
      <alignment/>
      <protection/>
    </xf>
    <xf numFmtId="164" fontId="2" fillId="34" borderId="0" xfId="55" applyNumberFormat="1" applyFont="1" applyFill="1" applyBorder="1" applyAlignment="1">
      <alignment/>
      <protection/>
    </xf>
    <xf numFmtId="3" fontId="2" fillId="34" borderId="12" xfId="55" applyNumberFormat="1" applyFont="1" applyFill="1" applyBorder="1" applyAlignment="1">
      <alignment/>
      <protection/>
    </xf>
    <xf numFmtId="0" fontId="0" fillId="34" borderId="0" xfId="0" applyFill="1" applyBorder="1" applyAlignment="1">
      <alignment horizontal="center" vertical="top"/>
    </xf>
    <xf numFmtId="164" fontId="0" fillId="34" borderId="0" xfId="0" applyNumberFormat="1" applyFill="1" applyBorder="1" applyAlignment="1">
      <alignment vertical="top"/>
    </xf>
    <xf numFmtId="0" fontId="0" fillId="34" borderId="12" xfId="0" applyFill="1" applyBorder="1" applyAlignment="1">
      <alignment horizontal="center" vertical="top"/>
    </xf>
    <xf numFmtId="164" fontId="0" fillId="34" borderId="11" xfId="0" applyNumberFormat="1" applyFill="1" applyBorder="1" applyAlignment="1">
      <alignment vertical="top"/>
    </xf>
    <xf numFmtId="0" fontId="0" fillId="34" borderId="13" xfId="0" applyFill="1" applyBorder="1" applyAlignment="1">
      <alignment horizontal="center" vertical="top"/>
    </xf>
    <xf numFmtId="164" fontId="0" fillId="34" borderId="0" xfId="0" applyNumberFormat="1" applyFill="1" applyAlignment="1">
      <alignment vertical="top"/>
    </xf>
    <xf numFmtId="165" fontId="0" fillId="34" borderId="0" xfId="0" applyNumberFormat="1" applyFill="1" applyAlignment="1">
      <alignment vertical="top"/>
    </xf>
    <xf numFmtId="0" fontId="5" fillId="33" borderId="0" xfId="55" applyFont="1" applyFill="1" applyBorder="1">
      <alignment/>
      <protection/>
    </xf>
    <xf numFmtId="3" fontId="8" fillId="33" borderId="10" xfId="55" applyNumberFormat="1" applyFont="1" applyFill="1" applyBorder="1" applyAlignment="1">
      <alignment horizontal="center"/>
      <protection/>
    </xf>
    <xf numFmtId="3" fontId="8" fillId="0" borderId="0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65" fontId="8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165" fontId="8" fillId="0" borderId="0" xfId="0" applyNumberFormat="1" applyFont="1" applyAlignment="1">
      <alignment/>
    </xf>
    <xf numFmtId="3" fontId="4" fillId="33" borderId="10" xfId="55" applyNumberFormat="1" applyFont="1" applyFill="1" applyBorder="1" applyAlignment="1">
      <alignment horizontal="center"/>
      <protection/>
    </xf>
    <xf numFmtId="3" fontId="4" fillId="0" borderId="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65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4" fillId="33" borderId="0" xfId="0" applyFont="1" applyFill="1" applyBorder="1" applyAlignment="1">
      <alignment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 quotePrefix="1">
      <alignment horizontal="center"/>
    </xf>
    <xf numFmtId="165" fontId="4" fillId="0" borderId="11" xfId="0" applyNumberFormat="1" applyFon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center"/>
      <protection/>
    </xf>
    <xf numFmtId="3" fontId="8" fillId="33" borderId="0" xfId="55" applyNumberFormat="1" applyFont="1" applyFill="1" applyBorder="1" applyAlignment="1">
      <alignment horizontal="center"/>
      <protection/>
    </xf>
    <xf numFmtId="165" fontId="8" fillId="33" borderId="11" xfId="58" applyNumberFormat="1" applyFont="1" applyFill="1" applyBorder="1" applyAlignment="1">
      <alignment horizontal="center"/>
    </xf>
    <xf numFmtId="165" fontId="8" fillId="33" borderId="0" xfId="58" applyNumberFormat="1" applyFont="1" applyFill="1" applyBorder="1" applyAlignment="1">
      <alignment horizontal="center"/>
    </xf>
    <xf numFmtId="3" fontId="8" fillId="33" borderId="12" xfId="55" applyNumberFormat="1" applyFont="1" applyFill="1" applyBorder="1" applyAlignment="1">
      <alignment horizontal="center"/>
      <protection/>
    </xf>
    <xf numFmtId="165" fontId="8" fillId="0" borderId="0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3" fontId="4" fillId="33" borderId="0" xfId="55" applyNumberFormat="1" applyFont="1" applyFill="1" applyBorder="1" applyAlignment="1">
      <alignment horizontal="center"/>
      <protection/>
    </xf>
    <xf numFmtId="165" fontId="4" fillId="33" borderId="11" xfId="58" applyNumberFormat="1" applyFont="1" applyFill="1" applyBorder="1" applyAlignment="1">
      <alignment horizontal="center"/>
    </xf>
    <xf numFmtId="165" fontId="4" fillId="33" borderId="0" xfId="58" applyNumberFormat="1" applyFont="1" applyFill="1" applyBorder="1" applyAlignment="1">
      <alignment horizontal="center"/>
    </xf>
    <xf numFmtId="3" fontId="4" fillId="33" borderId="12" xfId="55" applyNumberFormat="1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9" fillId="33" borderId="10" xfId="55" applyFont="1" applyFill="1" applyBorder="1" applyAlignment="1">
      <alignment horizontal="center"/>
      <protection/>
    </xf>
    <xf numFmtId="3" fontId="9" fillId="33" borderId="0" xfId="55" applyNumberFormat="1" applyFont="1" applyFill="1" applyBorder="1" applyAlignment="1">
      <alignment horizontal="center"/>
      <protection/>
    </xf>
    <xf numFmtId="165" fontId="9" fillId="33" borderId="11" xfId="58" applyNumberFormat="1" applyFont="1" applyFill="1" applyBorder="1" applyAlignment="1">
      <alignment horizontal="center"/>
    </xf>
    <xf numFmtId="165" fontId="9" fillId="33" borderId="0" xfId="58" applyNumberFormat="1" applyFont="1" applyFill="1" applyBorder="1" applyAlignment="1">
      <alignment horizontal="center"/>
    </xf>
    <xf numFmtId="3" fontId="9" fillId="33" borderId="12" xfId="55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165" fontId="9" fillId="0" borderId="11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65" fontId="9" fillId="0" borderId="0" xfId="0" applyNumberFormat="1" applyFont="1" applyAlignment="1">
      <alignment/>
    </xf>
    <xf numFmtId="0" fontId="8" fillId="33" borderId="0" xfId="55" applyFont="1" applyFill="1" applyBorder="1">
      <alignment/>
      <protection/>
    </xf>
    <xf numFmtId="0" fontId="0" fillId="0" borderId="0" xfId="0" applyFont="1" applyAlignment="1">
      <alignment vertical="top"/>
    </xf>
    <xf numFmtId="0" fontId="5" fillId="33" borderId="10" xfId="55" applyFont="1" applyFill="1" applyBorder="1" applyAlignment="1">
      <alignment horizontal="center"/>
      <protection/>
    </xf>
    <xf numFmtId="0" fontId="5" fillId="34" borderId="0" xfId="55" applyFont="1" applyFill="1" applyBorder="1">
      <alignment/>
      <protection/>
    </xf>
    <xf numFmtId="0" fontId="5" fillId="34" borderId="10" xfId="55" applyFont="1" applyFill="1" applyBorder="1" applyAlignment="1">
      <alignment horizontal="center"/>
      <protection/>
    </xf>
    <xf numFmtId="165" fontId="4" fillId="34" borderId="11" xfId="58" applyNumberFormat="1" applyFont="1" applyFill="1" applyBorder="1" applyAlignment="1">
      <alignment horizontal="center"/>
    </xf>
    <xf numFmtId="165" fontId="4" fillId="34" borderId="0" xfId="58" applyNumberFormat="1" applyFont="1" applyFill="1" applyBorder="1" applyAlignment="1">
      <alignment horizontal="center"/>
    </xf>
    <xf numFmtId="3" fontId="4" fillId="34" borderId="12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165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65" fontId="0" fillId="34" borderId="11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65" fontId="0" fillId="34" borderId="0" xfId="0" applyNumberFormat="1" applyFill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3" xfId="0" applyBorder="1" applyAlignment="1">
      <alignment horizontal="center"/>
    </xf>
    <xf numFmtId="165" fontId="0" fillId="0" borderId="0" xfId="0" applyNumberFormat="1" applyAlignment="1">
      <alignment/>
    </xf>
    <xf numFmtId="0" fontId="8" fillId="34" borderId="0" xfId="55" applyFont="1" applyFill="1" applyBorder="1">
      <alignment/>
      <protection/>
    </xf>
    <xf numFmtId="3" fontId="8" fillId="34" borderId="10" xfId="55" applyNumberFormat="1" applyFont="1" applyFill="1" applyBorder="1" applyAlignment="1">
      <alignment horizontal="center"/>
      <protection/>
    </xf>
    <xf numFmtId="3" fontId="8" fillId="34" borderId="0" xfId="55" applyNumberFormat="1" applyFont="1" applyFill="1" applyBorder="1" applyAlignment="1">
      <alignment horizontal="center"/>
      <protection/>
    </xf>
    <xf numFmtId="165" fontId="8" fillId="34" borderId="11" xfId="58" applyNumberFormat="1" applyFont="1" applyFill="1" applyBorder="1" applyAlignment="1">
      <alignment horizontal="center"/>
    </xf>
    <xf numFmtId="165" fontId="8" fillId="34" borderId="0" xfId="58" applyNumberFormat="1" applyFont="1" applyFill="1" applyBorder="1" applyAlignment="1">
      <alignment horizontal="center"/>
    </xf>
    <xf numFmtId="3" fontId="8" fillId="34" borderId="12" xfId="55" applyNumberFormat="1" applyFont="1" applyFill="1" applyBorder="1" applyAlignment="1">
      <alignment horizontal="center"/>
      <protection/>
    </xf>
    <xf numFmtId="3" fontId="8" fillId="34" borderId="0" xfId="0" applyNumberFormat="1" applyFont="1" applyFill="1" applyBorder="1" applyAlignment="1">
      <alignment horizontal="center"/>
    </xf>
    <xf numFmtId="165" fontId="8" fillId="34" borderId="0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 horizontal="center"/>
    </xf>
    <xf numFmtId="165" fontId="8" fillId="34" borderId="11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165" fontId="8" fillId="34" borderId="0" xfId="0" applyNumberFormat="1" applyFont="1" applyFill="1" applyAlignment="1">
      <alignment/>
    </xf>
    <xf numFmtId="3" fontId="0" fillId="0" borderId="0" xfId="0" applyNumberFormat="1" applyAlignment="1">
      <alignment vertical="top"/>
    </xf>
    <xf numFmtId="0" fontId="8" fillId="33" borderId="14" xfId="55" applyFont="1" applyFill="1" applyBorder="1">
      <alignment/>
      <protection/>
    </xf>
    <xf numFmtId="164" fontId="8" fillId="33" borderId="0" xfId="58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0" fillId="33" borderId="0" xfId="0" applyFont="1" applyFill="1" applyBorder="1" applyAlignment="1">
      <alignment horizontal="left"/>
    </xf>
    <xf numFmtId="164" fontId="4" fillId="33" borderId="0" xfId="55" applyNumberFormat="1" applyFont="1" applyFill="1" applyBorder="1" applyAlignment="1">
      <alignment horizontal="center"/>
      <protection/>
    </xf>
    <xf numFmtId="0" fontId="10" fillId="33" borderId="0" xfId="55" applyFont="1" applyFill="1">
      <alignment/>
      <protection/>
    </xf>
    <xf numFmtId="0" fontId="10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4" fillId="33" borderId="13" xfId="55" applyFont="1" applyFill="1" applyBorder="1" applyAlignment="1">
      <alignment horizontal="center"/>
      <protection/>
    </xf>
    <xf numFmtId="0" fontId="8" fillId="33" borderId="13" xfId="55" applyFont="1" applyFill="1" applyBorder="1" applyAlignment="1">
      <alignment horizontal="center"/>
      <protection/>
    </xf>
    <xf numFmtId="0" fontId="5" fillId="34" borderId="13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center"/>
    </xf>
    <xf numFmtId="3" fontId="4" fillId="33" borderId="13" xfId="55" applyNumberFormat="1" applyFont="1" applyFill="1" applyBorder="1" applyAlignment="1">
      <alignment horizontal="center"/>
      <protection/>
    </xf>
    <xf numFmtId="3" fontId="8" fillId="33" borderId="13" xfId="55" applyNumberFormat="1" applyFont="1" applyFill="1" applyBorder="1" applyAlignment="1">
      <alignment horizontal="center"/>
      <protection/>
    </xf>
    <xf numFmtId="3" fontId="4" fillId="34" borderId="13" xfId="55" applyNumberFormat="1" applyFont="1" applyFill="1" applyBorder="1" applyAlignment="1">
      <alignment horizontal="center"/>
      <protection/>
    </xf>
    <xf numFmtId="3" fontId="4" fillId="0" borderId="13" xfId="0" applyNumberFormat="1" applyFont="1" applyBorder="1" applyAlignment="1">
      <alignment horizontal="center"/>
    </xf>
    <xf numFmtId="0" fontId="4" fillId="33" borderId="15" xfId="55" applyFont="1" applyFill="1" applyBorder="1">
      <alignment/>
      <protection/>
    </xf>
    <xf numFmtId="0" fontId="5" fillId="33" borderId="15" xfId="55" applyFont="1" applyFill="1" applyBorder="1">
      <alignment/>
      <protection/>
    </xf>
    <xf numFmtId="0" fontId="4" fillId="33" borderId="15" xfId="0" applyFont="1" applyFill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3" fontId="3" fillId="34" borderId="0" xfId="55" applyNumberFormat="1" applyFont="1" applyFill="1" applyBorder="1" applyAlignment="1">
      <alignment horizontal="center"/>
      <protection/>
    </xf>
    <xf numFmtId="3" fontId="3" fillId="34" borderId="12" xfId="55" applyNumberFormat="1" applyFont="1" applyFill="1" applyBorder="1" applyAlignment="1">
      <alignment horizontal="center"/>
      <protection/>
    </xf>
    <xf numFmtId="3" fontId="3" fillId="33" borderId="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36" borderId="16" xfId="0" applyFont="1" applyFill="1" applyBorder="1" applyAlignment="1">
      <alignment horizontal="center" vertical="center"/>
    </xf>
    <xf numFmtId="3" fontId="6" fillId="33" borderId="17" xfId="55" applyNumberFormat="1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 wrapText="1"/>
      <protection/>
    </xf>
    <xf numFmtId="3" fontId="5" fillId="33" borderId="13" xfId="55" applyNumberFormat="1" applyFont="1" applyFill="1" applyBorder="1" applyAlignment="1">
      <alignment horizontal="center" vertical="center" wrapText="1"/>
      <protection/>
    </xf>
    <xf numFmtId="3" fontId="5" fillId="33" borderId="0" xfId="55" applyNumberFormat="1" applyFont="1" applyFill="1" applyBorder="1" applyAlignment="1">
      <alignment horizontal="center" vertical="center" wrapText="1"/>
      <protection/>
    </xf>
    <xf numFmtId="164" fontId="5" fillId="0" borderId="0" xfId="55" applyNumberFormat="1" applyFont="1" applyFill="1" applyBorder="1" applyAlignment="1">
      <alignment horizontal="center" vertical="center" wrapText="1"/>
      <protection/>
    </xf>
    <xf numFmtId="164" fontId="5" fillId="0" borderId="15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mpor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PageLayoutView="0" workbookViewId="0" topLeftCell="A149">
      <selection activeCell="S175" sqref="S175"/>
    </sheetView>
  </sheetViews>
  <sheetFormatPr defaultColWidth="9.140625" defaultRowHeight="15"/>
  <cols>
    <col min="1" max="1" width="22.57421875" style="1" customWidth="1"/>
    <col min="2" max="2" width="5.7109375" style="1" customWidth="1"/>
    <col min="3" max="3" width="4.00390625" style="109" customWidth="1"/>
    <col min="4" max="4" width="6.421875" style="115" customWidth="1"/>
    <col min="5" max="5" width="4.57421875" style="109" customWidth="1"/>
    <col min="6" max="6" width="6.8515625" style="115" customWidth="1"/>
    <col min="7" max="7" width="4.57421875" style="109" customWidth="1"/>
    <col min="8" max="8" width="6.7109375" style="115" customWidth="1"/>
    <col min="9" max="9" width="5.421875" style="114" customWidth="1"/>
    <col min="10" max="10" width="6.28125" style="115" customWidth="1"/>
    <col min="11" max="11" width="5.421875" style="114" customWidth="1"/>
    <col min="12" max="12" width="6.28125" style="115" customWidth="1"/>
    <col min="13" max="13" width="5.421875" style="114" customWidth="1"/>
    <col min="14" max="14" width="6.28125" style="115" customWidth="1"/>
    <col min="15" max="15" width="5.421875" style="114" customWidth="1"/>
    <col min="16" max="16" width="7.140625" style="115" customWidth="1"/>
    <col min="17" max="17" width="5.421875" style="114" customWidth="1"/>
    <col min="18" max="18" width="6.421875" style="115" customWidth="1"/>
    <col min="19" max="19" width="5.421875" style="114" customWidth="1"/>
    <col min="20" max="20" width="7.421875" style="116" customWidth="1"/>
    <col min="21" max="16384" width="9.140625" style="1" customWidth="1"/>
  </cols>
  <sheetData>
    <row r="1" spans="1:20" ht="18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4.25" customHeight="1">
      <c r="A2" s="2"/>
      <c r="B2" s="3" t="s">
        <v>1</v>
      </c>
      <c r="C2" s="141" t="s">
        <v>2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3</v>
      </c>
      <c r="R2" s="142"/>
      <c r="S2" s="142"/>
      <c r="T2" s="142"/>
    </row>
    <row r="3" spans="1:20" s="6" customFormat="1" ht="14.25" customHeight="1">
      <c r="A3" s="4"/>
      <c r="B3" s="5"/>
      <c r="C3" s="143" t="s">
        <v>4</v>
      </c>
      <c r="D3" s="144"/>
      <c r="E3" s="144" t="s">
        <v>5</v>
      </c>
      <c r="F3" s="144"/>
      <c r="G3" s="144" t="s">
        <v>6</v>
      </c>
      <c r="H3" s="144"/>
      <c r="I3" s="145" t="s">
        <v>7</v>
      </c>
      <c r="J3" s="145"/>
      <c r="K3" s="145" t="s">
        <v>8</v>
      </c>
      <c r="L3" s="145"/>
      <c r="M3" s="145" t="s">
        <v>9</v>
      </c>
      <c r="N3" s="145"/>
      <c r="O3" s="145" t="s">
        <v>10</v>
      </c>
      <c r="P3" s="146"/>
      <c r="Q3" s="147" t="s">
        <v>11</v>
      </c>
      <c r="R3" s="145"/>
      <c r="S3" s="145" t="s">
        <v>12</v>
      </c>
      <c r="T3" s="145"/>
    </row>
    <row r="4" spans="1:20" ht="12.75" customHeight="1">
      <c r="A4" s="7" t="s">
        <v>13</v>
      </c>
      <c r="B4" s="8"/>
      <c r="C4" s="9"/>
      <c r="D4" s="10"/>
      <c r="E4" s="9"/>
      <c r="F4" s="11"/>
      <c r="G4" s="12"/>
      <c r="H4" s="10"/>
      <c r="I4" s="13"/>
      <c r="J4" s="14"/>
      <c r="K4" s="15"/>
      <c r="L4" s="16"/>
      <c r="M4" s="15"/>
      <c r="N4" s="16"/>
      <c r="O4" s="13"/>
      <c r="P4" s="14"/>
      <c r="Q4" s="17"/>
      <c r="R4" s="18"/>
      <c r="S4" s="15"/>
      <c r="T4" s="19"/>
    </row>
    <row r="5" spans="1:20" ht="14.25">
      <c r="A5" s="20" t="s">
        <v>14</v>
      </c>
      <c r="B5" s="21">
        <f>C5+E5+G5+I5+K5+M5+O5</f>
        <v>55</v>
      </c>
      <c r="C5" s="22">
        <f>SUM(C6:C8)</f>
        <v>3</v>
      </c>
      <c r="D5" s="23">
        <f>C5/B5</f>
        <v>0.05454545454545454</v>
      </c>
      <c r="E5" s="22">
        <f>SUM(E6:E8)</f>
        <v>2</v>
      </c>
      <c r="F5" s="23">
        <f>E5/B5</f>
        <v>0.03636363636363636</v>
      </c>
      <c r="G5" s="24">
        <f>SUM(G6:G8)</f>
        <v>4</v>
      </c>
      <c r="H5" s="23">
        <f>G5/B5</f>
        <v>0.07272727272727272</v>
      </c>
      <c r="I5" s="25">
        <f>SUM(I6:I8)</f>
        <v>2</v>
      </c>
      <c r="J5" s="26">
        <f>I5/B5</f>
        <v>0.03636363636363636</v>
      </c>
      <c r="K5" s="27">
        <f>SUM(K6:K8)</f>
        <v>10</v>
      </c>
      <c r="L5" s="28">
        <f>K5/B5</f>
        <v>0.18181818181818182</v>
      </c>
      <c r="M5" s="27">
        <f>SUM(M6:M8)</f>
        <v>3</v>
      </c>
      <c r="N5" s="28">
        <f>M5/B5</f>
        <v>0.05454545454545454</v>
      </c>
      <c r="O5" s="25">
        <f>SUM(O6:O8)</f>
        <v>31</v>
      </c>
      <c r="P5" s="28">
        <f>O5/B5</f>
        <v>0.5636363636363636</v>
      </c>
      <c r="Q5" s="29">
        <f>SUM(Q6:Q8)</f>
        <v>17</v>
      </c>
      <c r="R5" s="30">
        <f aca="true" t="shared" si="0" ref="R5:R68">Q5/B5</f>
        <v>0.3090909090909091</v>
      </c>
      <c r="S5" s="27">
        <f>SUM(S6:S8)</f>
        <v>38</v>
      </c>
      <c r="T5" s="30">
        <f aca="true" t="shared" si="1" ref="T5:T68">S5/B5</f>
        <v>0.6909090909090909</v>
      </c>
    </row>
    <row r="6" spans="1:20" ht="14.25">
      <c r="A6" s="2" t="s">
        <v>15</v>
      </c>
      <c r="B6" s="31">
        <f aca="true" t="shared" si="2" ref="B6:B69">C6+E6+G6+I6+K6+M6+O6</f>
        <v>51</v>
      </c>
      <c r="C6" s="32">
        <v>2</v>
      </c>
      <c r="D6" s="33">
        <f>C6/B6</f>
        <v>0.0392156862745098</v>
      </c>
      <c r="E6" s="32">
        <v>2</v>
      </c>
      <c r="F6" s="33">
        <f>E6/B6</f>
        <v>0.0392156862745098</v>
      </c>
      <c r="G6" s="34">
        <v>3</v>
      </c>
      <c r="H6" s="33">
        <f>G6/B6</f>
        <v>0.058823529411764705</v>
      </c>
      <c r="I6" s="35">
        <v>2</v>
      </c>
      <c r="J6" s="36">
        <f>I6/B6</f>
        <v>0.0392156862745098</v>
      </c>
      <c r="K6" s="37">
        <v>9</v>
      </c>
      <c r="L6" s="38">
        <f aca="true" t="shared" si="3" ref="L6:L69">K6/B6</f>
        <v>0.17647058823529413</v>
      </c>
      <c r="M6" s="37">
        <v>3</v>
      </c>
      <c r="N6" s="38">
        <f aca="true" t="shared" si="4" ref="N6:N69">M6/B6</f>
        <v>0.058823529411764705</v>
      </c>
      <c r="O6" s="35">
        <v>30</v>
      </c>
      <c r="P6" s="38">
        <f aca="true" t="shared" si="5" ref="P6:P69">O6/B6</f>
        <v>0.5882352941176471</v>
      </c>
      <c r="Q6" s="39">
        <v>16</v>
      </c>
      <c r="R6" s="40">
        <f t="shared" si="0"/>
        <v>0.3137254901960784</v>
      </c>
      <c r="S6" s="37">
        <v>35</v>
      </c>
      <c r="T6" s="40">
        <f t="shared" si="1"/>
        <v>0.6862745098039216</v>
      </c>
    </row>
    <row r="7" spans="1:20" ht="14.25">
      <c r="A7" s="41" t="s">
        <v>16</v>
      </c>
      <c r="B7" s="31">
        <f>C7+E7+G7+I7+K7+M7+O7</f>
        <v>3</v>
      </c>
      <c r="C7" s="32">
        <v>0</v>
      </c>
      <c r="D7" s="33">
        <f aca="true" t="shared" si="6" ref="D7:D66">C7/B7</f>
        <v>0</v>
      </c>
      <c r="E7" s="32">
        <v>0</v>
      </c>
      <c r="F7" s="42">
        <f aca="true" t="shared" si="7" ref="F7:F66">E7/B7</f>
        <v>0</v>
      </c>
      <c r="G7" s="34">
        <v>1</v>
      </c>
      <c r="H7" s="33">
        <f aca="true" t="shared" si="8" ref="H7:H66">G7/B7</f>
        <v>0.3333333333333333</v>
      </c>
      <c r="I7" s="43">
        <v>0</v>
      </c>
      <c r="J7" s="44">
        <f aca="true" t="shared" si="9" ref="J7:J82">I7/B7</f>
        <v>0</v>
      </c>
      <c r="K7" s="45">
        <v>1</v>
      </c>
      <c r="L7" s="46">
        <f t="shared" si="3"/>
        <v>0.3333333333333333</v>
      </c>
      <c r="M7" s="45">
        <v>0</v>
      </c>
      <c r="N7" s="46">
        <f t="shared" si="4"/>
        <v>0</v>
      </c>
      <c r="O7" s="43">
        <v>1</v>
      </c>
      <c r="P7" s="44">
        <f t="shared" si="5"/>
        <v>0.3333333333333333</v>
      </c>
      <c r="Q7" s="39">
        <v>1</v>
      </c>
      <c r="R7" s="40">
        <f t="shared" si="0"/>
        <v>0.3333333333333333</v>
      </c>
      <c r="S7" s="37">
        <v>2</v>
      </c>
      <c r="T7" s="40">
        <f t="shared" si="1"/>
        <v>0.6666666666666666</v>
      </c>
    </row>
    <row r="8" spans="1:20" ht="14.25">
      <c r="A8" s="41" t="s">
        <v>17</v>
      </c>
      <c r="B8" s="47">
        <f t="shared" si="2"/>
        <v>1</v>
      </c>
      <c r="C8" s="32">
        <v>1</v>
      </c>
      <c r="D8" s="33">
        <f>C8/B8</f>
        <v>1</v>
      </c>
      <c r="E8" s="32">
        <v>0</v>
      </c>
      <c r="F8" s="42">
        <f>E8/B8</f>
        <v>0</v>
      </c>
      <c r="G8" s="34">
        <v>0</v>
      </c>
      <c r="H8" s="33">
        <f>G8/B8</f>
        <v>0</v>
      </c>
      <c r="I8" s="43">
        <v>0</v>
      </c>
      <c r="J8" s="44">
        <f>I8/B8</f>
        <v>0</v>
      </c>
      <c r="K8" s="45">
        <v>0</v>
      </c>
      <c r="L8" s="46">
        <f t="shared" si="3"/>
        <v>0</v>
      </c>
      <c r="M8" s="45">
        <v>0</v>
      </c>
      <c r="N8" s="46">
        <f t="shared" si="4"/>
        <v>0</v>
      </c>
      <c r="O8" s="43">
        <v>0</v>
      </c>
      <c r="P8" s="44">
        <f t="shared" si="5"/>
        <v>0</v>
      </c>
      <c r="Q8" s="39">
        <v>0</v>
      </c>
      <c r="R8" s="40">
        <f t="shared" si="0"/>
        <v>0</v>
      </c>
      <c r="S8" s="37">
        <v>1</v>
      </c>
      <c r="T8" s="40">
        <f t="shared" si="1"/>
        <v>1</v>
      </c>
    </row>
    <row r="9" spans="1:20" ht="14.25">
      <c r="A9" s="20" t="s">
        <v>18</v>
      </c>
      <c r="B9" s="48">
        <v>124</v>
      </c>
      <c r="C9" s="49">
        <f>SUM(C10:C15)</f>
        <v>17</v>
      </c>
      <c r="D9" s="50">
        <f t="shared" si="6"/>
        <v>0.13709677419354838</v>
      </c>
      <c r="E9" s="49">
        <f>SUM(E10:E15)</f>
        <v>3</v>
      </c>
      <c r="F9" s="51">
        <f t="shared" si="7"/>
        <v>0.024193548387096774</v>
      </c>
      <c r="G9" s="52">
        <f>SUM(G10:G15)</f>
        <v>7</v>
      </c>
      <c r="H9" s="50">
        <f t="shared" si="8"/>
        <v>0.056451612903225805</v>
      </c>
      <c r="I9" s="25">
        <f>SUM(I10:I15)</f>
        <v>0</v>
      </c>
      <c r="J9" s="53">
        <f t="shared" si="9"/>
        <v>0</v>
      </c>
      <c r="K9" s="27">
        <f>SUM(K10:K15)</f>
        <v>24</v>
      </c>
      <c r="L9" s="54">
        <f t="shared" si="3"/>
        <v>0.1935483870967742</v>
      </c>
      <c r="M9" s="27">
        <f>SUM(M10:M15)</f>
        <v>5</v>
      </c>
      <c r="N9" s="54">
        <f t="shared" si="4"/>
        <v>0.04032258064516129</v>
      </c>
      <c r="O9" s="25">
        <f>SUM(O10:O15)</f>
        <v>68</v>
      </c>
      <c r="P9" s="53">
        <f t="shared" si="5"/>
        <v>0.5483870967741935</v>
      </c>
      <c r="Q9" s="29">
        <f>SUM(Q10:Q15)</f>
        <v>20</v>
      </c>
      <c r="R9" s="30">
        <f t="shared" si="0"/>
        <v>0.16129032258064516</v>
      </c>
      <c r="S9" s="27">
        <f>SUM(S10:S15)</f>
        <v>103</v>
      </c>
      <c r="T9" s="30">
        <f t="shared" si="1"/>
        <v>0.8306451612903226</v>
      </c>
    </row>
    <row r="10" spans="1:20" ht="14.25">
      <c r="A10" s="2" t="s">
        <v>19</v>
      </c>
      <c r="B10" s="31">
        <v>37</v>
      </c>
      <c r="C10" s="32">
        <v>7</v>
      </c>
      <c r="D10" s="33">
        <f t="shared" si="6"/>
        <v>0.1891891891891892</v>
      </c>
      <c r="E10" s="32">
        <v>1</v>
      </c>
      <c r="F10" s="42">
        <f t="shared" si="7"/>
        <v>0.02702702702702703</v>
      </c>
      <c r="G10" s="34">
        <v>1</v>
      </c>
      <c r="H10" s="33">
        <f t="shared" si="8"/>
        <v>0.02702702702702703</v>
      </c>
      <c r="I10" s="35">
        <v>0</v>
      </c>
      <c r="J10" s="44">
        <f t="shared" si="9"/>
        <v>0</v>
      </c>
      <c r="K10" s="37">
        <v>7</v>
      </c>
      <c r="L10" s="46">
        <f t="shared" si="3"/>
        <v>0.1891891891891892</v>
      </c>
      <c r="M10" s="37">
        <v>0</v>
      </c>
      <c r="N10" s="46">
        <f t="shared" si="4"/>
        <v>0</v>
      </c>
      <c r="O10" s="35">
        <v>22</v>
      </c>
      <c r="P10" s="44">
        <f t="shared" si="5"/>
        <v>0.5945945945945946</v>
      </c>
      <c r="Q10" s="39">
        <v>4</v>
      </c>
      <c r="R10" s="40">
        <f t="shared" si="0"/>
        <v>0.10810810810810811</v>
      </c>
      <c r="S10" s="37">
        <v>33</v>
      </c>
      <c r="T10" s="40">
        <f t="shared" si="1"/>
        <v>0.8918918918918919</v>
      </c>
    </row>
    <row r="11" spans="1:20" ht="14.25">
      <c r="A11" s="41" t="s">
        <v>20</v>
      </c>
      <c r="B11" s="47">
        <f t="shared" si="2"/>
        <v>1</v>
      </c>
      <c r="C11" s="32">
        <v>0</v>
      </c>
      <c r="D11" s="33">
        <f>C11/B11</f>
        <v>0</v>
      </c>
      <c r="E11" s="32">
        <v>0</v>
      </c>
      <c r="F11" s="42">
        <f>E11/B11</f>
        <v>0</v>
      </c>
      <c r="G11" s="34">
        <v>0</v>
      </c>
      <c r="H11" s="33">
        <f>G11/B11</f>
        <v>0</v>
      </c>
      <c r="I11" s="43">
        <v>0</v>
      </c>
      <c r="J11" s="44">
        <f>I11/B11</f>
        <v>0</v>
      </c>
      <c r="K11" s="45">
        <v>0</v>
      </c>
      <c r="L11" s="46">
        <f t="shared" si="3"/>
        <v>0</v>
      </c>
      <c r="M11" s="45">
        <v>0</v>
      </c>
      <c r="N11" s="46">
        <f t="shared" si="4"/>
        <v>0</v>
      </c>
      <c r="O11" s="43">
        <v>1</v>
      </c>
      <c r="P11" s="44">
        <f t="shared" si="5"/>
        <v>1</v>
      </c>
      <c r="Q11" s="39">
        <v>0</v>
      </c>
      <c r="R11" s="40">
        <f t="shared" si="0"/>
        <v>0</v>
      </c>
      <c r="S11" s="37">
        <v>1</v>
      </c>
      <c r="T11" s="40">
        <f t="shared" si="1"/>
        <v>1</v>
      </c>
    </row>
    <row r="12" spans="1:20" ht="14.25">
      <c r="A12" s="2" t="s">
        <v>21</v>
      </c>
      <c r="B12" s="47">
        <f t="shared" si="2"/>
        <v>33</v>
      </c>
      <c r="C12" s="32">
        <v>3</v>
      </c>
      <c r="D12" s="33">
        <f t="shared" si="6"/>
        <v>0.09090909090909091</v>
      </c>
      <c r="E12" s="32">
        <v>1</v>
      </c>
      <c r="F12" s="42">
        <f t="shared" si="7"/>
        <v>0.030303030303030304</v>
      </c>
      <c r="G12" s="34">
        <v>4</v>
      </c>
      <c r="H12" s="33">
        <f t="shared" si="8"/>
        <v>0.12121212121212122</v>
      </c>
      <c r="I12" s="35">
        <v>0</v>
      </c>
      <c r="J12" s="44">
        <f t="shared" si="9"/>
        <v>0</v>
      </c>
      <c r="K12" s="37">
        <v>7</v>
      </c>
      <c r="L12" s="46">
        <f t="shared" si="3"/>
        <v>0.21212121212121213</v>
      </c>
      <c r="M12" s="37">
        <v>2</v>
      </c>
      <c r="N12" s="46">
        <f t="shared" si="4"/>
        <v>0.06060606060606061</v>
      </c>
      <c r="O12" s="35">
        <v>16</v>
      </c>
      <c r="P12" s="44">
        <f t="shared" si="5"/>
        <v>0.48484848484848486</v>
      </c>
      <c r="Q12" s="39">
        <v>5</v>
      </c>
      <c r="R12" s="40">
        <f t="shared" si="0"/>
        <v>0.15151515151515152</v>
      </c>
      <c r="S12" s="37">
        <v>28</v>
      </c>
      <c r="T12" s="40">
        <f t="shared" si="1"/>
        <v>0.8484848484848485</v>
      </c>
    </row>
    <row r="13" spans="1:20" ht="14.25">
      <c r="A13" s="2" t="s">
        <v>22</v>
      </c>
      <c r="B13" s="47">
        <f t="shared" si="2"/>
        <v>36</v>
      </c>
      <c r="C13" s="32">
        <v>6</v>
      </c>
      <c r="D13" s="33">
        <f t="shared" si="6"/>
        <v>0.16666666666666666</v>
      </c>
      <c r="E13" s="32">
        <v>1</v>
      </c>
      <c r="F13" s="42">
        <f t="shared" si="7"/>
        <v>0.027777777777777776</v>
      </c>
      <c r="G13" s="34">
        <v>0</v>
      </c>
      <c r="H13" s="33">
        <f t="shared" si="8"/>
        <v>0</v>
      </c>
      <c r="I13" s="35">
        <v>0</v>
      </c>
      <c r="J13" s="44">
        <f t="shared" si="9"/>
        <v>0</v>
      </c>
      <c r="K13" s="37">
        <v>5</v>
      </c>
      <c r="L13" s="46">
        <f t="shared" si="3"/>
        <v>0.1388888888888889</v>
      </c>
      <c r="M13" s="37">
        <v>1</v>
      </c>
      <c r="N13" s="46">
        <f t="shared" si="4"/>
        <v>0.027777777777777776</v>
      </c>
      <c r="O13" s="35">
        <v>23</v>
      </c>
      <c r="P13" s="44">
        <f t="shared" si="5"/>
        <v>0.6388888888888888</v>
      </c>
      <c r="Q13" s="39">
        <v>9</v>
      </c>
      <c r="R13" s="40">
        <f t="shared" si="0"/>
        <v>0.25</v>
      </c>
      <c r="S13" s="37">
        <v>27</v>
      </c>
      <c r="T13" s="40">
        <f t="shared" si="1"/>
        <v>0.75</v>
      </c>
    </row>
    <row r="14" spans="1:20" ht="14.25">
      <c r="A14" s="2" t="s">
        <v>23</v>
      </c>
      <c r="B14" s="47">
        <f t="shared" si="2"/>
        <v>2</v>
      </c>
      <c r="C14" s="32">
        <v>0</v>
      </c>
      <c r="D14" s="33">
        <f t="shared" si="6"/>
        <v>0</v>
      </c>
      <c r="E14" s="32">
        <v>0</v>
      </c>
      <c r="F14" s="42">
        <f t="shared" si="7"/>
        <v>0</v>
      </c>
      <c r="G14" s="34">
        <v>0</v>
      </c>
      <c r="H14" s="33">
        <f t="shared" si="8"/>
        <v>0</v>
      </c>
      <c r="I14" s="35">
        <v>0</v>
      </c>
      <c r="J14" s="44">
        <f t="shared" si="9"/>
        <v>0</v>
      </c>
      <c r="K14" s="37">
        <v>0</v>
      </c>
      <c r="L14" s="46">
        <f t="shared" si="3"/>
        <v>0</v>
      </c>
      <c r="M14" s="37">
        <v>0</v>
      </c>
      <c r="N14" s="46">
        <f t="shared" si="4"/>
        <v>0</v>
      </c>
      <c r="O14" s="35">
        <v>2</v>
      </c>
      <c r="P14" s="44">
        <f t="shared" si="5"/>
        <v>1</v>
      </c>
      <c r="Q14" s="39">
        <v>0</v>
      </c>
      <c r="R14" s="40">
        <f t="shared" si="0"/>
        <v>0</v>
      </c>
      <c r="S14" s="37">
        <v>2</v>
      </c>
      <c r="T14" s="40">
        <f t="shared" si="1"/>
        <v>1</v>
      </c>
    </row>
    <row r="15" spans="1:20" ht="14.25">
      <c r="A15" s="2" t="s">
        <v>24</v>
      </c>
      <c r="B15" s="47">
        <f t="shared" si="2"/>
        <v>14</v>
      </c>
      <c r="C15" s="32">
        <v>1</v>
      </c>
      <c r="D15" s="33">
        <f t="shared" si="6"/>
        <v>0.07142857142857142</v>
      </c>
      <c r="E15" s="32">
        <v>0</v>
      </c>
      <c r="F15" s="42">
        <f t="shared" si="7"/>
        <v>0</v>
      </c>
      <c r="G15" s="34">
        <v>2</v>
      </c>
      <c r="H15" s="33">
        <f t="shared" si="8"/>
        <v>0.14285714285714285</v>
      </c>
      <c r="I15" s="35">
        <v>0</v>
      </c>
      <c r="J15" s="44">
        <f t="shared" si="9"/>
        <v>0</v>
      </c>
      <c r="K15" s="37">
        <v>5</v>
      </c>
      <c r="L15" s="46">
        <f t="shared" si="3"/>
        <v>0.35714285714285715</v>
      </c>
      <c r="M15" s="37">
        <v>2</v>
      </c>
      <c r="N15" s="46">
        <f t="shared" si="4"/>
        <v>0.14285714285714285</v>
      </c>
      <c r="O15" s="35">
        <v>4</v>
      </c>
      <c r="P15" s="44">
        <f t="shared" si="5"/>
        <v>0.2857142857142857</v>
      </c>
      <c r="Q15" s="39">
        <v>2</v>
      </c>
      <c r="R15" s="40">
        <f t="shared" si="0"/>
        <v>0.14285714285714285</v>
      </c>
      <c r="S15" s="37">
        <v>12</v>
      </c>
      <c r="T15" s="40">
        <f t="shared" si="1"/>
        <v>0.8571428571428571</v>
      </c>
    </row>
    <row r="16" spans="1:20" ht="14.25">
      <c r="A16" s="20" t="s">
        <v>25</v>
      </c>
      <c r="B16" s="48">
        <v>72</v>
      </c>
      <c r="C16" s="49">
        <f>SUM(C17:C22)</f>
        <v>17</v>
      </c>
      <c r="D16" s="50">
        <f t="shared" si="6"/>
        <v>0.2361111111111111</v>
      </c>
      <c r="E16" s="49">
        <f>SUM(E17:E22)</f>
        <v>0</v>
      </c>
      <c r="F16" s="51">
        <f t="shared" si="7"/>
        <v>0</v>
      </c>
      <c r="G16" s="52">
        <f>SUM(G17:G22)</f>
        <v>0</v>
      </c>
      <c r="H16" s="50">
        <f t="shared" si="8"/>
        <v>0</v>
      </c>
      <c r="I16" s="49">
        <f>SUM(I17:I22)</f>
        <v>0</v>
      </c>
      <c r="J16" s="53">
        <f t="shared" si="9"/>
        <v>0</v>
      </c>
      <c r="K16" s="52">
        <f>SUM(K17:K22)</f>
        <v>21</v>
      </c>
      <c r="L16" s="54">
        <f t="shared" si="3"/>
        <v>0.2916666666666667</v>
      </c>
      <c r="M16" s="52">
        <f>SUM(M17:M22)</f>
        <v>5</v>
      </c>
      <c r="N16" s="54">
        <f t="shared" si="4"/>
        <v>0.06944444444444445</v>
      </c>
      <c r="O16" s="49">
        <f>SUM(O17:O22)</f>
        <v>30</v>
      </c>
      <c r="P16" s="53">
        <f t="shared" si="5"/>
        <v>0.4166666666666667</v>
      </c>
      <c r="Q16" s="29">
        <f>SUM(Q17:Q22)</f>
        <v>35</v>
      </c>
      <c r="R16" s="30">
        <f t="shared" si="0"/>
        <v>0.4861111111111111</v>
      </c>
      <c r="S16" s="27">
        <f>SUM(S17:S22)</f>
        <v>38</v>
      </c>
      <c r="T16" s="30">
        <f t="shared" si="1"/>
        <v>0.5277777777777778</v>
      </c>
    </row>
    <row r="17" spans="1:20" ht="14.25">
      <c r="A17" s="2" t="s">
        <v>26</v>
      </c>
      <c r="B17" s="47">
        <f t="shared" si="2"/>
        <v>51</v>
      </c>
      <c r="C17" s="32">
        <v>10</v>
      </c>
      <c r="D17" s="33">
        <f t="shared" si="6"/>
        <v>0.19607843137254902</v>
      </c>
      <c r="E17" s="32">
        <v>0</v>
      </c>
      <c r="F17" s="42">
        <f t="shared" si="7"/>
        <v>0</v>
      </c>
      <c r="G17" s="34">
        <v>0</v>
      </c>
      <c r="H17" s="33">
        <f t="shared" si="8"/>
        <v>0</v>
      </c>
      <c r="I17" s="35">
        <v>0</v>
      </c>
      <c r="J17" s="44">
        <f t="shared" si="9"/>
        <v>0</v>
      </c>
      <c r="K17" s="37">
        <v>14</v>
      </c>
      <c r="L17" s="46">
        <f t="shared" si="3"/>
        <v>0.27450980392156865</v>
      </c>
      <c r="M17" s="37">
        <v>5</v>
      </c>
      <c r="N17" s="46">
        <f t="shared" si="4"/>
        <v>0.09803921568627451</v>
      </c>
      <c r="O17" s="35">
        <v>22</v>
      </c>
      <c r="P17" s="44">
        <f t="shared" si="5"/>
        <v>0.43137254901960786</v>
      </c>
      <c r="Q17" s="39">
        <v>25</v>
      </c>
      <c r="R17" s="40">
        <f t="shared" si="0"/>
        <v>0.49019607843137253</v>
      </c>
      <c r="S17" s="37">
        <v>26</v>
      </c>
      <c r="T17" s="40">
        <f t="shared" si="1"/>
        <v>0.5098039215686274</v>
      </c>
    </row>
    <row r="18" spans="1:20" ht="14.25">
      <c r="A18" s="41" t="s">
        <v>27</v>
      </c>
      <c r="B18" s="47">
        <f t="shared" si="2"/>
        <v>2</v>
      </c>
      <c r="C18" s="32">
        <v>1</v>
      </c>
      <c r="D18" s="33">
        <f t="shared" si="6"/>
        <v>0.5</v>
      </c>
      <c r="E18" s="32">
        <v>0</v>
      </c>
      <c r="F18" s="42">
        <f t="shared" si="7"/>
        <v>0</v>
      </c>
      <c r="G18" s="34">
        <v>0</v>
      </c>
      <c r="H18" s="33">
        <f t="shared" si="8"/>
        <v>0</v>
      </c>
      <c r="I18" s="35">
        <v>0</v>
      </c>
      <c r="J18" s="44">
        <f t="shared" si="9"/>
        <v>0</v>
      </c>
      <c r="K18" s="37">
        <v>0</v>
      </c>
      <c r="L18" s="46">
        <f t="shared" si="3"/>
        <v>0</v>
      </c>
      <c r="M18" s="37">
        <v>0</v>
      </c>
      <c r="N18" s="46">
        <f t="shared" si="4"/>
        <v>0</v>
      </c>
      <c r="O18" s="35">
        <v>1</v>
      </c>
      <c r="P18" s="44">
        <f t="shared" si="5"/>
        <v>0.5</v>
      </c>
      <c r="Q18" s="39">
        <v>0</v>
      </c>
      <c r="R18" s="40">
        <f t="shared" si="0"/>
        <v>0</v>
      </c>
      <c r="S18" s="37">
        <v>2</v>
      </c>
      <c r="T18" s="40">
        <f t="shared" si="1"/>
        <v>1</v>
      </c>
    </row>
    <row r="19" spans="1:20" ht="14.25">
      <c r="A19" s="41" t="s">
        <v>28</v>
      </c>
      <c r="B19" s="47">
        <v>9</v>
      </c>
      <c r="C19" s="32">
        <v>1</v>
      </c>
      <c r="D19" s="33">
        <f>C19/B19</f>
        <v>0.1111111111111111</v>
      </c>
      <c r="E19" s="32">
        <v>0</v>
      </c>
      <c r="F19" s="42">
        <f>E19/B19</f>
        <v>0</v>
      </c>
      <c r="G19" s="34">
        <v>0</v>
      </c>
      <c r="H19" s="33">
        <f>G19/B19</f>
        <v>0</v>
      </c>
      <c r="I19" s="35">
        <v>0</v>
      </c>
      <c r="J19" s="44">
        <f>I19/B19</f>
        <v>0</v>
      </c>
      <c r="K19" s="37">
        <v>4</v>
      </c>
      <c r="L19" s="46">
        <f t="shared" si="3"/>
        <v>0.4444444444444444</v>
      </c>
      <c r="M19" s="37">
        <v>0</v>
      </c>
      <c r="N19" s="46">
        <f t="shared" si="4"/>
        <v>0</v>
      </c>
      <c r="O19" s="35">
        <v>4</v>
      </c>
      <c r="P19" s="44">
        <f t="shared" si="5"/>
        <v>0.4444444444444444</v>
      </c>
      <c r="Q19" s="39">
        <v>6</v>
      </c>
      <c r="R19" s="40">
        <f t="shared" si="0"/>
        <v>0.6666666666666666</v>
      </c>
      <c r="S19" s="37">
        <v>3</v>
      </c>
      <c r="T19" s="40">
        <f t="shared" si="1"/>
        <v>0.3333333333333333</v>
      </c>
    </row>
    <row r="20" spans="1:20" ht="14.25">
      <c r="A20" s="2" t="s">
        <v>29</v>
      </c>
      <c r="B20" s="47">
        <f t="shared" si="2"/>
        <v>6</v>
      </c>
      <c r="C20" s="32">
        <v>2</v>
      </c>
      <c r="D20" s="33">
        <f t="shared" si="6"/>
        <v>0.3333333333333333</v>
      </c>
      <c r="E20" s="32">
        <v>0</v>
      </c>
      <c r="F20" s="42">
        <f t="shared" si="7"/>
        <v>0</v>
      </c>
      <c r="G20" s="34">
        <v>0</v>
      </c>
      <c r="H20" s="33">
        <f t="shared" si="8"/>
        <v>0</v>
      </c>
      <c r="I20" s="35">
        <v>0</v>
      </c>
      <c r="J20" s="44">
        <f t="shared" si="9"/>
        <v>0</v>
      </c>
      <c r="K20" s="37">
        <v>2</v>
      </c>
      <c r="L20" s="46">
        <f t="shared" si="3"/>
        <v>0.3333333333333333</v>
      </c>
      <c r="M20" s="37">
        <v>0</v>
      </c>
      <c r="N20" s="46">
        <f t="shared" si="4"/>
        <v>0</v>
      </c>
      <c r="O20" s="35">
        <v>2</v>
      </c>
      <c r="P20" s="44">
        <f t="shared" si="5"/>
        <v>0.3333333333333333</v>
      </c>
      <c r="Q20" s="39">
        <v>2</v>
      </c>
      <c r="R20" s="40">
        <f t="shared" si="0"/>
        <v>0.3333333333333333</v>
      </c>
      <c r="S20" s="37">
        <v>4</v>
      </c>
      <c r="T20" s="40">
        <f t="shared" si="1"/>
        <v>0.6666666666666666</v>
      </c>
    </row>
    <row r="21" spans="1:20" ht="14.25">
      <c r="A21" s="55" t="s">
        <v>30</v>
      </c>
      <c r="B21" s="56">
        <v>2</v>
      </c>
      <c r="C21" s="32">
        <v>0</v>
      </c>
      <c r="D21" s="33">
        <f t="shared" si="6"/>
        <v>0</v>
      </c>
      <c r="E21" s="32">
        <v>0</v>
      </c>
      <c r="F21" s="42">
        <f t="shared" si="7"/>
        <v>0</v>
      </c>
      <c r="G21" s="34">
        <v>0</v>
      </c>
      <c r="H21" s="33">
        <f t="shared" si="8"/>
        <v>0</v>
      </c>
      <c r="I21" s="35">
        <v>0</v>
      </c>
      <c r="J21" s="44">
        <f t="shared" si="9"/>
        <v>0</v>
      </c>
      <c r="K21" s="37">
        <v>1</v>
      </c>
      <c r="L21" s="46">
        <f t="shared" si="3"/>
        <v>0.5</v>
      </c>
      <c r="M21" s="37">
        <v>0</v>
      </c>
      <c r="N21" s="46">
        <f t="shared" si="4"/>
        <v>0</v>
      </c>
      <c r="O21" s="35">
        <v>1</v>
      </c>
      <c r="P21" s="44">
        <f t="shared" si="5"/>
        <v>0.5</v>
      </c>
      <c r="Q21" s="39">
        <v>1</v>
      </c>
      <c r="R21" s="40">
        <f t="shared" si="0"/>
        <v>0.5</v>
      </c>
      <c r="S21" s="37">
        <v>1</v>
      </c>
      <c r="T21" s="40">
        <f t="shared" si="1"/>
        <v>0.5</v>
      </c>
    </row>
    <row r="22" spans="1:20" ht="14.25">
      <c r="A22" s="41" t="s">
        <v>31</v>
      </c>
      <c r="B22" s="57">
        <f t="shared" si="2"/>
        <v>3</v>
      </c>
      <c r="C22" s="32">
        <v>3</v>
      </c>
      <c r="D22" s="33">
        <f t="shared" si="6"/>
        <v>1</v>
      </c>
      <c r="E22" s="32">
        <v>0</v>
      </c>
      <c r="F22" s="42">
        <f t="shared" si="7"/>
        <v>0</v>
      </c>
      <c r="G22" s="34">
        <v>0</v>
      </c>
      <c r="H22" s="33">
        <f t="shared" si="8"/>
        <v>0</v>
      </c>
      <c r="I22" s="35">
        <v>0</v>
      </c>
      <c r="J22" s="44">
        <f t="shared" si="9"/>
        <v>0</v>
      </c>
      <c r="K22" s="37">
        <v>0</v>
      </c>
      <c r="L22" s="46">
        <f t="shared" si="3"/>
        <v>0</v>
      </c>
      <c r="M22" s="37">
        <v>0</v>
      </c>
      <c r="N22" s="46">
        <f t="shared" si="4"/>
        <v>0</v>
      </c>
      <c r="O22" s="35">
        <v>0</v>
      </c>
      <c r="P22" s="44">
        <f t="shared" si="5"/>
        <v>0</v>
      </c>
      <c r="Q22" s="39">
        <v>1</v>
      </c>
      <c r="R22" s="40">
        <f t="shared" si="0"/>
        <v>0.3333333333333333</v>
      </c>
      <c r="S22" s="37">
        <v>2</v>
      </c>
      <c r="T22" s="40">
        <f t="shared" si="1"/>
        <v>0.6666666666666666</v>
      </c>
    </row>
    <row r="23" spans="1:20" ht="14.25">
      <c r="A23" s="20" t="s">
        <v>32</v>
      </c>
      <c r="B23" s="48">
        <v>22</v>
      </c>
      <c r="C23" s="49">
        <f>SUM(C24:C25)</f>
        <v>0</v>
      </c>
      <c r="D23" s="50">
        <f t="shared" si="6"/>
        <v>0</v>
      </c>
      <c r="E23" s="49">
        <f>SUM(E24:E25)</f>
        <v>7</v>
      </c>
      <c r="F23" s="51">
        <f t="shared" si="7"/>
        <v>0.3181818181818182</v>
      </c>
      <c r="G23" s="52">
        <f>SUM(G24:G25)</f>
        <v>3</v>
      </c>
      <c r="H23" s="50">
        <f t="shared" si="8"/>
        <v>0.13636363636363635</v>
      </c>
      <c r="I23" s="49">
        <f>SUM(I24:I25)</f>
        <v>0</v>
      </c>
      <c r="J23" s="53">
        <f t="shared" si="9"/>
        <v>0</v>
      </c>
      <c r="K23" s="52">
        <f>SUM(K24:K25)</f>
        <v>1</v>
      </c>
      <c r="L23" s="54">
        <f t="shared" si="3"/>
        <v>0.045454545454545456</v>
      </c>
      <c r="M23" s="52">
        <f>SUM(M24:M25)</f>
        <v>1</v>
      </c>
      <c r="N23" s="54">
        <f t="shared" si="4"/>
        <v>0.045454545454545456</v>
      </c>
      <c r="O23" s="49">
        <f>SUM(O24:O25)</f>
        <v>10</v>
      </c>
      <c r="P23" s="53">
        <f t="shared" si="5"/>
        <v>0.45454545454545453</v>
      </c>
      <c r="Q23" s="29">
        <f>SUM(Q24:Q25)</f>
        <v>7</v>
      </c>
      <c r="R23" s="30">
        <f t="shared" si="0"/>
        <v>0.3181818181818182</v>
      </c>
      <c r="S23" s="27">
        <f>SUM(S24:S25)</f>
        <v>15</v>
      </c>
      <c r="T23" s="30">
        <f t="shared" si="1"/>
        <v>0.6818181818181818</v>
      </c>
    </row>
    <row r="24" spans="1:20" ht="14.25">
      <c r="A24" s="2" t="s">
        <v>33</v>
      </c>
      <c r="B24" s="47">
        <v>19</v>
      </c>
      <c r="C24" s="32">
        <v>0</v>
      </c>
      <c r="D24" s="33">
        <f t="shared" si="6"/>
        <v>0</v>
      </c>
      <c r="E24" s="32">
        <v>6</v>
      </c>
      <c r="F24" s="42">
        <f t="shared" si="7"/>
        <v>0.3157894736842105</v>
      </c>
      <c r="G24" s="34">
        <v>2</v>
      </c>
      <c r="H24" s="33">
        <f t="shared" si="8"/>
        <v>0.10526315789473684</v>
      </c>
      <c r="I24" s="35">
        <v>0</v>
      </c>
      <c r="J24" s="44">
        <f t="shared" si="9"/>
        <v>0</v>
      </c>
      <c r="K24" s="37">
        <v>1</v>
      </c>
      <c r="L24" s="46">
        <f t="shared" si="3"/>
        <v>0.05263157894736842</v>
      </c>
      <c r="M24" s="37">
        <v>1</v>
      </c>
      <c r="N24" s="46">
        <f t="shared" si="4"/>
        <v>0.05263157894736842</v>
      </c>
      <c r="O24" s="35">
        <v>9</v>
      </c>
      <c r="P24" s="44">
        <f t="shared" si="5"/>
        <v>0.47368421052631576</v>
      </c>
      <c r="Q24" s="39">
        <v>6</v>
      </c>
      <c r="R24" s="40">
        <f t="shared" si="0"/>
        <v>0.3157894736842105</v>
      </c>
      <c r="S24" s="37">
        <v>13</v>
      </c>
      <c r="T24" s="40">
        <f t="shared" si="1"/>
        <v>0.6842105263157895</v>
      </c>
    </row>
    <row r="25" spans="1:20" ht="14.25">
      <c r="A25" s="2" t="s">
        <v>34</v>
      </c>
      <c r="B25" s="47">
        <f t="shared" si="2"/>
        <v>3</v>
      </c>
      <c r="C25" s="32">
        <v>0</v>
      </c>
      <c r="D25" s="33">
        <f t="shared" si="6"/>
        <v>0</v>
      </c>
      <c r="E25" s="32">
        <v>1</v>
      </c>
      <c r="F25" s="42">
        <f t="shared" si="7"/>
        <v>0.3333333333333333</v>
      </c>
      <c r="G25" s="34">
        <v>1</v>
      </c>
      <c r="H25" s="33">
        <f t="shared" si="8"/>
        <v>0.3333333333333333</v>
      </c>
      <c r="I25" s="35">
        <v>0</v>
      </c>
      <c r="J25" s="44">
        <f t="shared" si="9"/>
        <v>0</v>
      </c>
      <c r="K25" s="37">
        <v>0</v>
      </c>
      <c r="L25" s="46">
        <f t="shared" si="3"/>
        <v>0</v>
      </c>
      <c r="M25" s="37">
        <v>0</v>
      </c>
      <c r="N25" s="46">
        <f t="shared" si="4"/>
        <v>0</v>
      </c>
      <c r="O25" s="35">
        <v>1</v>
      </c>
      <c r="P25" s="44">
        <f t="shared" si="5"/>
        <v>0.3333333333333333</v>
      </c>
      <c r="Q25" s="39">
        <v>1</v>
      </c>
      <c r="R25" s="40">
        <f t="shared" si="0"/>
        <v>0.3333333333333333</v>
      </c>
      <c r="S25" s="37">
        <v>2</v>
      </c>
      <c r="T25" s="40">
        <f t="shared" si="1"/>
        <v>0.6666666666666666</v>
      </c>
    </row>
    <row r="26" spans="1:20" ht="14.25">
      <c r="A26" s="20" t="s">
        <v>35</v>
      </c>
      <c r="B26" s="48">
        <v>58</v>
      </c>
      <c r="C26" s="49">
        <f>SUM(C27:C31)</f>
        <v>20</v>
      </c>
      <c r="D26" s="50">
        <f t="shared" si="6"/>
        <v>0.3448275862068966</v>
      </c>
      <c r="E26" s="49">
        <f>SUM(E27:E31)</f>
        <v>2</v>
      </c>
      <c r="F26" s="51">
        <f t="shared" si="7"/>
        <v>0.034482758620689655</v>
      </c>
      <c r="G26" s="52">
        <f>SUM(G27:G31)</f>
        <v>2</v>
      </c>
      <c r="H26" s="50">
        <f t="shared" si="8"/>
        <v>0.034482758620689655</v>
      </c>
      <c r="I26" s="49">
        <f>SUM(I27:I31)</f>
        <v>0</v>
      </c>
      <c r="J26" s="53">
        <f t="shared" si="9"/>
        <v>0</v>
      </c>
      <c r="K26" s="49">
        <f>SUM(K27:K31)</f>
        <v>9</v>
      </c>
      <c r="L26" s="54">
        <f t="shared" si="3"/>
        <v>0.15517241379310345</v>
      </c>
      <c r="M26" s="49">
        <f>SUM(M27:M31)</f>
        <v>5</v>
      </c>
      <c r="N26" s="54">
        <f t="shared" si="4"/>
        <v>0.08620689655172414</v>
      </c>
      <c r="O26" s="49">
        <f>SUM(O27:O31)</f>
        <v>20</v>
      </c>
      <c r="P26" s="53">
        <f t="shared" si="5"/>
        <v>0.3448275862068966</v>
      </c>
      <c r="Q26" s="49">
        <f>SUM(Q27:Q31)</f>
        <v>29</v>
      </c>
      <c r="R26" s="30">
        <f t="shared" si="0"/>
        <v>0.5</v>
      </c>
      <c r="S26" s="49">
        <f>SUM(S27:S31)</f>
        <v>29</v>
      </c>
      <c r="T26" s="30">
        <f t="shared" si="1"/>
        <v>0.5</v>
      </c>
    </row>
    <row r="27" spans="1:20" ht="14.25">
      <c r="A27" s="41" t="s">
        <v>36</v>
      </c>
      <c r="B27" s="47">
        <f t="shared" si="2"/>
        <v>4</v>
      </c>
      <c r="C27" s="58">
        <v>1</v>
      </c>
      <c r="D27" s="59">
        <v>0.03</v>
      </c>
      <c r="E27" s="58">
        <v>0</v>
      </c>
      <c r="F27" s="60">
        <f t="shared" si="7"/>
        <v>0</v>
      </c>
      <c r="G27" s="61">
        <v>1</v>
      </c>
      <c r="H27" s="59">
        <f t="shared" si="8"/>
        <v>0.25</v>
      </c>
      <c r="I27" s="35">
        <v>0</v>
      </c>
      <c r="J27" s="44">
        <f t="shared" si="9"/>
        <v>0</v>
      </c>
      <c r="K27" s="37">
        <v>2</v>
      </c>
      <c r="L27" s="46">
        <f t="shared" si="3"/>
        <v>0.5</v>
      </c>
      <c r="M27" s="37">
        <v>0</v>
      </c>
      <c r="N27" s="46">
        <f t="shared" si="4"/>
        <v>0</v>
      </c>
      <c r="O27" s="35">
        <v>0</v>
      </c>
      <c r="P27" s="44">
        <f t="shared" si="5"/>
        <v>0</v>
      </c>
      <c r="Q27" s="39">
        <v>4</v>
      </c>
      <c r="R27" s="40">
        <f t="shared" si="0"/>
        <v>1</v>
      </c>
      <c r="S27" s="37">
        <v>0</v>
      </c>
      <c r="T27" s="40">
        <f t="shared" si="1"/>
        <v>0</v>
      </c>
    </row>
    <row r="28" spans="1:20" ht="14.25">
      <c r="A28" s="41" t="s">
        <v>37</v>
      </c>
      <c r="B28" s="47">
        <f t="shared" si="2"/>
        <v>2</v>
      </c>
      <c r="C28" s="32">
        <v>0</v>
      </c>
      <c r="D28" s="33">
        <f t="shared" si="6"/>
        <v>0</v>
      </c>
      <c r="E28" s="32">
        <v>0</v>
      </c>
      <c r="F28" s="42">
        <f t="shared" si="7"/>
        <v>0</v>
      </c>
      <c r="G28" s="34">
        <v>0</v>
      </c>
      <c r="H28" s="33">
        <f t="shared" si="8"/>
        <v>0</v>
      </c>
      <c r="I28" s="35">
        <v>0</v>
      </c>
      <c r="J28" s="44">
        <f t="shared" si="9"/>
        <v>0</v>
      </c>
      <c r="K28" s="37">
        <v>0</v>
      </c>
      <c r="L28" s="46">
        <f t="shared" si="3"/>
        <v>0</v>
      </c>
      <c r="M28" s="37">
        <v>0</v>
      </c>
      <c r="N28" s="46">
        <f t="shared" si="4"/>
        <v>0</v>
      </c>
      <c r="O28" s="35">
        <v>2</v>
      </c>
      <c r="P28" s="44">
        <f t="shared" si="5"/>
        <v>1</v>
      </c>
      <c r="Q28" s="39">
        <v>0</v>
      </c>
      <c r="R28" s="40">
        <f t="shared" si="0"/>
        <v>0</v>
      </c>
      <c r="S28" s="37">
        <v>2</v>
      </c>
      <c r="T28" s="40">
        <f t="shared" si="1"/>
        <v>1</v>
      </c>
    </row>
    <row r="29" spans="1:20" ht="12.75" customHeight="1">
      <c r="A29" s="2" t="s">
        <v>38</v>
      </c>
      <c r="B29" s="56">
        <f t="shared" si="2"/>
        <v>44</v>
      </c>
      <c r="C29" s="32">
        <v>16</v>
      </c>
      <c r="D29" s="33">
        <f t="shared" si="6"/>
        <v>0.36363636363636365</v>
      </c>
      <c r="E29" s="32">
        <v>2</v>
      </c>
      <c r="F29" s="42">
        <f t="shared" si="7"/>
        <v>0.045454545454545456</v>
      </c>
      <c r="G29" s="34">
        <v>1</v>
      </c>
      <c r="H29" s="33">
        <f t="shared" si="8"/>
        <v>0.022727272727272728</v>
      </c>
      <c r="I29" s="35">
        <v>0</v>
      </c>
      <c r="J29" s="44">
        <f t="shared" si="9"/>
        <v>0</v>
      </c>
      <c r="K29" s="37">
        <v>7</v>
      </c>
      <c r="L29" s="46">
        <f t="shared" si="3"/>
        <v>0.1590909090909091</v>
      </c>
      <c r="M29" s="37">
        <v>2</v>
      </c>
      <c r="N29" s="46">
        <f t="shared" si="4"/>
        <v>0.045454545454545456</v>
      </c>
      <c r="O29" s="35">
        <v>16</v>
      </c>
      <c r="P29" s="44">
        <f t="shared" si="5"/>
        <v>0.36363636363636365</v>
      </c>
      <c r="Q29" s="39">
        <v>19</v>
      </c>
      <c r="R29" s="40">
        <f t="shared" si="0"/>
        <v>0.4318181818181818</v>
      </c>
      <c r="S29" s="37">
        <v>25</v>
      </c>
      <c r="T29" s="40">
        <f t="shared" si="1"/>
        <v>0.5681818181818182</v>
      </c>
    </row>
    <row r="30" spans="1:20" ht="12.75" customHeight="1">
      <c r="A30" s="41" t="s">
        <v>39</v>
      </c>
      <c r="B30" s="56">
        <f t="shared" si="2"/>
        <v>1</v>
      </c>
      <c r="C30" s="32">
        <v>1</v>
      </c>
      <c r="D30" s="33">
        <f>C30/B30</f>
        <v>1</v>
      </c>
      <c r="E30" s="32">
        <v>0</v>
      </c>
      <c r="F30" s="42">
        <f>E30/B30</f>
        <v>0</v>
      </c>
      <c r="G30" s="34">
        <v>0</v>
      </c>
      <c r="H30" s="33">
        <f>G30/B30</f>
        <v>0</v>
      </c>
      <c r="I30" s="35">
        <v>0</v>
      </c>
      <c r="J30" s="44">
        <f>I30/B30</f>
        <v>0</v>
      </c>
      <c r="K30" s="37">
        <v>0</v>
      </c>
      <c r="L30" s="46">
        <f t="shared" si="3"/>
        <v>0</v>
      </c>
      <c r="M30" s="37">
        <v>0</v>
      </c>
      <c r="N30" s="46">
        <f t="shared" si="4"/>
        <v>0</v>
      </c>
      <c r="O30" s="35">
        <v>0</v>
      </c>
      <c r="P30" s="44">
        <f t="shared" si="5"/>
        <v>0</v>
      </c>
      <c r="Q30" s="39">
        <v>1</v>
      </c>
      <c r="R30" s="40">
        <f t="shared" si="0"/>
        <v>1</v>
      </c>
      <c r="S30" s="37">
        <v>0</v>
      </c>
      <c r="T30" s="40">
        <f t="shared" si="1"/>
        <v>0</v>
      </c>
    </row>
    <row r="31" spans="1:20" ht="12.75" customHeight="1">
      <c r="A31" s="41" t="s">
        <v>40</v>
      </c>
      <c r="B31" s="56">
        <f t="shared" si="2"/>
        <v>7</v>
      </c>
      <c r="C31" s="32">
        <v>2</v>
      </c>
      <c r="D31" s="33">
        <f t="shared" si="6"/>
        <v>0.2857142857142857</v>
      </c>
      <c r="E31" s="32">
        <v>0</v>
      </c>
      <c r="F31" s="42">
        <f t="shared" si="7"/>
        <v>0</v>
      </c>
      <c r="G31" s="34">
        <v>0</v>
      </c>
      <c r="H31" s="33">
        <f t="shared" si="8"/>
        <v>0</v>
      </c>
      <c r="I31" s="35">
        <v>0</v>
      </c>
      <c r="J31" s="44">
        <f t="shared" si="9"/>
        <v>0</v>
      </c>
      <c r="K31" s="37">
        <v>0</v>
      </c>
      <c r="L31" s="46">
        <f t="shared" si="3"/>
        <v>0</v>
      </c>
      <c r="M31" s="37">
        <v>3</v>
      </c>
      <c r="N31" s="46">
        <f t="shared" si="4"/>
        <v>0.42857142857142855</v>
      </c>
      <c r="O31" s="35">
        <v>2</v>
      </c>
      <c r="P31" s="44">
        <f t="shared" si="5"/>
        <v>0.2857142857142857</v>
      </c>
      <c r="Q31" s="39">
        <v>5</v>
      </c>
      <c r="R31" s="40">
        <f t="shared" si="0"/>
        <v>0.7142857142857143</v>
      </c>
      <c r="S31" s="37">
        <v>2</v>
      </c>
      <c r="T31" s="40">
        <f t="shared" si="1"/>
        <v>0.2857142857142857</v>
      </c>
    </row>
    <row r="32" spans="1:20" ht="14.25">
      <c r="A32" s="20" t="s">
        <v>42</v>
      </c>
      <c r="B32" s="48">
        <f t="shared" si="2"/>
        <v>43</v>
      </c>
      <c r="C32" s="49">
        <f>SUM(C33:C42)</f>
        <v>11</v>
      </c>
      <c r="D32" s="50">
        <f t="shared" si="6"/>
        <v>0.2558139534883721</v>
      </c>
      <c r="E32" s="49">
        <f>SUM(E33:E42)</f>
        <v>0</v>
      </c>
      <c r="F32" s="51">
        <f t="shared" si="7"/>
        <v>0</v>
      </c>
      <c r="G32" s="52">
        <f>SUM(G33:G42)</f>
        <v>3</v>
      </c>
      <c r="H32" s="50">
        <f t="shared" si="8"/>
        <v>0.06976744186046512</v>
      </c>
      <c r="I32" s="25">
        <f>SUM(I33:I42)</f>
        <v>1</v>
      </c>
      <c r="J32" s="53">
        <f t="shared" si="9"/>
        <v>0.023255813953488372</v>
      </c>
      <c r="K32" s="27">
        <f>SUM(K33:K42)</f>
        <v>10</v>
      </c>
      <c r="L32" s="54">
        <f t="shared" si="3"/>
        <v>0.23255813953488372</v>
      </c>
      <c r="M32" s="27">
        <f>SUM(M33:M42)</f>
        <v>2</v>
      </c>
      <c r="N32" s="54">
        <f t="shared" si="4"/>
        <v>0.046511627906976744</v>
      </c>
      <c r="O32" s="25">
        <f>SUM(O33:O42)</f>
        <v>16</v>
      </c>
      <c r="P32" s="53">
        <f t="shared" si="5"/>
        <v>0.37209302325581395</v>
      </c>
      <c r="Q32" s="29">
        <f>SUM(Q33:Q42)</f>
        <v>9</v>
      </c>
      <c r="R32" s="30">
        <f t="shared" si="0"/>
        <v>0.20930232558139536</v>
      </c>
      <c r="S32" s="27">
        <f>SUM(S33:S42)</f>
        <v>34</v>
      </c>
      <c r="T32" s="30">
        <f t="shared" si="1"/>
        <v>0.7906976744186046</v>
      </c>
    </row>
    <row r="33" spans="1:20" ht="14.25">
      <c r="A33" s="2" t="s">
        <v>43</v>
      </c>
      <c r="B33" s="47">
        <f t="shared" si="2"/>
        <v>8</v>
      </c>
      <c r="C33" s="58">
        <v>0</v>
      </c>
      <c r="D33" s="59">
        <f t="shared" si="6"/>
        <v>0</v>
      </c>
      <c r="E33" s="58">
        <v>0</v>
      </c>
      <c r="F33" s="60">
        <f t="shared" si="7"/>
        <v>0</v>
      </c>
      <c r="G33" s="61">
        <v>1</v>
      </c>
      <c r="H33" s="59">
        <f t="shared" si="8"/>
        <v>0.125</v>
      </c>
      <c r="I33" s="35">
        <v>0</v>
      </c>
      <c r="J33" s="44">
        <f t="shared" si="9"/>
        <v>0</v>
      </c>
      <c r="K33" s="37">
        <v>2</v>
      </c>
      <c r="L33" s="46">
        <f t="shared" si="3"/>
        <v>0.25</v>
      </c>
      <c r="M33" s="37">
        <v>0</v>
      </c>
      <c r="N33" s="46">
        <f t="shared" si="4"/>
        <v>0</v>
      </c>
      <c r="O33" s="35">
        <v>5</v>
      </c>
      <c r="P33" s="44">
        <f t="shared" si="5"/>
        <v>0.625</v>
      </c>
      <c r="Q33" s="39">
        <v>1</v>
      </c>
      <c r="R33" s="40">
        <f t="shared" si="0"/>
        <v>0.125</v>
      </c>
      <c r="S33" s="37">
        <v>7</v>
      </c>
      <c r="T33" s="40">
        <f t="shared" si="1"/>
        <v>0.875</v>
      </c>
    </row>
    <row r="34" spans="1:20" ht="14.25">
      <c r="A34" s="2" t="s">
        <v>44</v>
      </c>
      <c r="B34" s="47">
        <f t="shared" si="2"/>
        <v>11</v>
      </c>
      <c r="C34" s="58">
        <v>0</v>
      </c>
      <c r="D34" s="59">
        <f t="shared" si="6"/>
        <v>0</v>
      </c>
      <c r="E34" s="58">
        <v>0</v>
      </c>
      <c r="F34" s="60">
        <f t="shared" si="7"/>
        <v>0</v>
      </c>
      <c r="G34" s="61">
        <v>2</v>
      </c>
      <c r="H34" s="59">
        <f t="shared" si="8"/>
        <v>0.18181818181818182</v>
      </c>
      <c r="I34" s="35">
        <v>0</v>
      </c>
      <c r="J34" s="44">
        <f t="shared" si="9"/>
        <v>0</v>
      </c>
      <c r="K34" s="37">
        <v>3</v>
      </c>
      <c r="L34" s="46">
        <f t="shared" si="3"/>
        <v>0.2727272727272727</v>
      </c>
      <c r="M34" s="37">
        <v>1</v>
      </c>
      <c r="N34" s="46">
        <f t="shared" si="4"/>
        <v>0.09090909090909091</v>
      </c>
      <c r="O34" s="35">
        <v>5</v>
      </c>
      <c r="P34" s="44">
        <f t="shared" si="5"/>
        <v>0.45454545454545453</v>
      </c>
      <c r="Q34" s="39">
        <v>0</v>
      </c>
      <c r="R34" s="40">
        <f t="shared" si="0"/>
        <v>0</v>
      </c>
      <c r="S34" s="37">
        <v>11</v>
      </c>
      <c r="T34" s="40">
        <f t="shared" si="1"/>
        <v>1</v>
      </c>
    </row>
    <row r="35" spans="1:20" ht="14.25">
      <c r="A35" s="41" t="s">
        <v>45</v>
      </c>
      <c r="B35" s="47">
        <f t="shared" si="2"/>
        <v>2</v>
      </c>
      <c r="C35" s="58">
        <v>1</v>
      </c>
      <c r="D35" s="59">
        <f t="shared" si="6"/>
        <v>0.5</v>
      </c>
      <c r="E35" s="58">
        <v>0</v>
      </c>
      <c r="F35" s="60">
        <f t="shared" si="7"/>
        <v>0</v>
      </c>
      <c r="G35" s="61">
        <v>0</v>
      </c>
      <c r="H35" s="59">
        <f t="shared" si="8"/>
        <v>0</v>
      </c>
      <c r="I35" s="35">
        <v>0</v>
      </c>
      <c r="J35" s="44">
        <f t="shared" si="9"/>
        <v>0</v>
      </c>
      <c r="K35" s="37">
        <v>1</v>
      </c>
      <c r="L35" s="46">
        <f t="shared" si="3"/>
        <v>0.5</v>
      </c>
      <c r="M35" s="37">
        <v>0</v>
      </c>
      <c r="N35" s="46">
        <f t="shared" si="4"/>
        <v>0</v>
      </c>
      <c r="O35" s="35">
        <v>0</v>
      </c>
      <c r="P35" s="44">
        <f t="shared" si="5"/>
        <v>0</v>
      </c>
      <c r="Q35" s="39">
        <v>0</v>
      </c>
      <c r="R35" s="40">
        <f t="shared" si="0"/>
        <v>0</v>
      </c>
      <c r="S35" s="37">
        <v>2</v>
      </c>
      <c r="T35" s="40">
        <f t="shared" si="1"/>
        <v>1</v>
      </c>
    </row>
    <row r="36" spans="1:20" ht="14.25">
      <c r="A36" s="2" t="s">
        <v>46</v>
      </c>
      <c r="B36" s="47">
        <f t="shared" si="2"/>
        <v>3</v>
      </c>
      <c r="C36" s="58">
        <v>0</v>
      </c>
      <c r="D36" s="59">
        <f t="shared" si="6"/>
        <v>0</v>
      </c>
      <c r="E36" s="58">
        <v>0</v>
      </c>
      <c r="F36" s="60">
        <f t="shared" si="7"/>
        <v>0</v>
      </c>
      <c r="G36" s="61">
        <v>0</v>
      </c>
      <c r="H36" s="59">
        <f t="shared" si="8"/>
        <v>0</v>
      </c>
      <c r="I36" s="35">
        <v>1</v>
      </c>
      <c r="J36" s="44">
        <f t="shared" si="9"/>
        <v>0.3333333333333333</v>
      </c>
      <c r="K36" s="37">
        <v>0</v>
      </c>
      <c r="L36" s="46">
        <f t="shared" si="3"/>
        <v>0</v>
      </c>
      <c r="M36" s="37">
        <v>0</v>
      </c>
      <c r="N36" s="46">
        <f t="shared" si="4"/>
        <v>0</v>
      </c>
      <c r="O36" s="35">
        <v>2</v>
      </c>
      <c r="P36" s="44">
        <f t="shared" si="5"/>
        <v>0.6666666666666666</v>
      </c>
      <c r="Q36" s="39">
        <v>2</v>
      </c>
      <c r="R36" s="40">
        <f t="shared" si="0"/>
        <v>0.6666666666666666</v>
      </c>
      <c r="S36" s="37">
        <v>1</v>
      </c>
      <c r="T36" s="40">
        <f t="shared" si="1"/>
        <v>0.3333333333333333</v>
      </c>
    </row>
    <row r="37" spans="1:20" ht="14.25">
      <c r="A37" s="62" t="s">
        <v>47</v>
      </c>
      <c r="B37" s="47">
        <f t="shared" si="2"/>
        <v>11</v>
      </c>
      <c r="C37" s="58">
        <v>10</v>
      </c>
      <c r="D37" s="59">
        <f t="shared" si="6"/>
        <v>0.9090909090909091</v>
      </c>
      <c r="E37" s="58">
        <v>0</v>
      </c>
      <c r="F37" s="60">
        <f t="shared" si="7"/>
        <v>0</v>
      </c>
      <c r="G37" s="61">
        <v>0</v>
      </c>
      <c r="H37" s="59">
        <f t="shared" si="8"/>
        <v>0</v>
      </c>
      <c r="I37" s="35">
        <v>0</v>
      </c>
      <c r="J37" s="44">
        <f t="shared" si="9"/>
        <v>0</v>
      </c>
      <c r="K37" s="37">
        <v>0</v>
      </c>
      <c r="L37" s="46">
        <f t="shared" si="3"/>
        <v>0</v>
      </c>
      <c r="M37" s="37">
        <v>0</v>
      </c>
      <c r="N37" s="46">
        <f t="shared" si="4"/>
        <v>0</v>
      </c>
      <c r="O37" s="35">
        <v>1</v>
      </c>
      <c r="P37" s="44">
        <f t="shared" si="5"/>
        <v>0.09090909090909091</v>
      </c>
      <c r="Q37" s="39">
        <v>2</v>
      </c>
      <c r="R37" s="40">
        <f t="shared" si="0"/>
        <v>0.18181818181818182</v>
      </c>
      <c r="S37" s="37">
        <v>9</v>
      </c>
      <c r="T37" s="40">
        <f t="shared" si="1"/>
        <v>0.8181818181818182</v>
      </c>
    </row>
    <row r="38" spans="1:20" ht="14.25">
      <c r="A38" s="41" t="s">
        <v>48</v>
      </c>
      <c r="B38" s="56">
        <f t="shared" si="2"/>
        <v>1</v>
      </c>
      <c r="C38" s="58">
        <v>0</v>
      </c>
      <c r="D38" s="59">
        <f>C38/B38</f>
        <v>0</v>
      </c>
      <c r="E38" s="58">
        <v>0</v>
      </c>
      <c r="F38" s="60">
        <f>E38/B38</f>
        <v>0</v>
      </c>
      <c r="G38" s="61">
        <v>0</v>
      </c>
      <c r="H38" s="59">
        <v>0</v>
      </c>
      <c r="I38" s="35">
        <v>0</v>
      </c>
      <c r="J38" s="44">
        <v>0</v>
      </c>
      <c r="K38" s="37">
        <v>0</v>
      </c>
      <c r="L38" s="46">
        <f t="shared" si="3"/>
        <v>0</v>
      </c>
      <c r="M38" s="37">
        <v>1</v>
      </c>
      <c r="N38" s="46">
        <f t="shared" si="4"/>
        <v>1</v>
      </c>
      <c r="O38" s="35">
        <v>0</v>
      </c>
      <c r="P38" s="44">
        <f t="shared" si="5"/>
        <v>0</v>
      </c>
      <c r="Q38" s="39">
        <v>0</v>
      </c>
      <c r="R38" s="40">
        <f t="shared" si="0"/>
        <v>0</v>
      </c>
      <c r="S38" s="37">
        <v>1</v>
      </c>
      <c r="T38" s="40">
        <f t="shared" si="1"/>
        <v>1</v>
      </c>
    </row>
    <row r="39" spans="1:20" ht="14.25">
      <c r="A39" s="41" t="s">
        <v>49</v>
      </c>
      <c r="B39" s="56">
        <f t="shared" si="2"/>
        <v>1</v>
      </c>
      <c r="C39" s="58">
        <v>0</v>
      </c>
      <c r="D39" s="59">
        <f t="shared" si="6"/>
        <v>0</v>
      </c>
      <c r="E39" s="58">
        <v>0</v>
      </c>
      <c r="F39" s="60">
        <f t="shared" si="7"/>
        <v>0</v>
      </c>
      <c r="G39" s="61">
        <v>0</v>
      </c>
      <c r="H39" s="59">
        <f t="shared" si="8"/>
        <v>0</v>
      </c>
      <c r="I39" s="35">
        <v>0</v>
      </c>
      <c r="J39" s="44">
        <f t="shared" si="9"/>
        <v>0</v>
      </c>
      <c r="K39" s="37">
        <v>1</v>
      </c>
      <c r="L39" s="46">
        <f t="shared" si="3"/>
        <v>1</v>
      </c>
      <c r="M39" s="37">
        <v>0</v>
      </c>
      <c r="N39" s="46">
        <f t="shared" si="4"/>
        <v>0</v>
      </c>
      <c r="O39" s="35">
        <v>0</v>
      </c>
      <c r="P39" s="44">
        <f t="shared" si="5"/>
        <v>0</v>
      </c>
      <c r="Q39" s="39">
        <v>1</v>
      </c>
      <c r="R39" s="40">
        <f t="shared" si="0"/>
        <v>1</v>
      </c>
      <c r="S39" s="37">
        <v>0</v>
      </c>
      <c r="T39" s="40">
        <f t="shared" si="1"/>
        <v>0</v>
      </c>
    </row>
    <row r="40" spans="1:20" ht="14.25">
      <c r="A40" s="41" t="s">
        <v>50</v>
      </c>
      <c r="B40" s="56">
        <f t="shared" si="2"/>
        <v>1</v>
      </c>
      <c r="C40" s="58">
        <v>0</v>
      </c>
      <c r="D40" s="59">
        <f>C40/B40</f>
        <v>0</v>
      </c>
      <c r="E40" s="58">
        <v>0</v>
      </c>
      <c r="F40" s="60">
        <f>E40/B40</f>
        <v>0</v>
      </c>
      <c r="G40" s="61">
        <v>0</v>
      </c>
      <c r="H40" s="59">
        <f>G40/B40</f>
        <v>0</v>
      </c>
      <c r="I40" s="35">
        <v>0</v>
      </c>
      <c r="J40" s="44">
        <f>I40/B40</f>
        <v>0</v>
      </c>
      <c r="K40" s="37">
        <v>0</v>
      </c>
      <c r="L40" s="46">
        <f t="shared" si="3"/>
        <v>0</v>
      </c>
      <c r="M40" s="37">
        <v>0</v>
      </c>
      <c r="N40" s="46">
        <f t="shared" si="4"/>
        <v>0</v>
      </c>
      <c r="O40" s="35">
        <v>1</v>
      </c>
      <c r="P40" s="44">
        <f t="shared" si="5"/>
        <v>1</v>
      </c>
      <c r="Q40" s="39">
        <v>1</v>
      </c>
      <c r="R40" s="40">
        <f t="shared" si="0"/>
        <v>1</v>
      </c>
      <c r="S40" s="37">
        <v>0</v>
      </c>
      <c r="T40" s="40">
        <f t="shared" si="1"/>
        <v>0</v>
      </c>
    </row>
    <row r="41" spans="1:20" ht="14.25">
      <c r="A41" s="62" t="s">
        <v>51</v>
      </c>
      <c r="B41" s="47">
        <f t="shared" si="2"/>
        <v>4</v>
      </c>
      <c r="C41" s="32">
        <v>0</v>
      </c>
      <c r="D41" s="33">
        <f t="shared" si="6"/>
        <v>0</v>
      </c>
      <c r="E41" s="32">
        <v>0</v>
      </c>
      <c r="F41" s="42">
        <f t="shared" si="7"/>
        <v>0</v>
      </c>
      <c r="G41" s="34">
        <v>0</v>
      </c>
      <c r="H41" s="33">
        <f t="shared" si="8"/>
        <v>0</v>
      </c>
      <c r="I41" s="35">
        <v>0</v>
      </c>
      <c r="J41" s="44">
        <f t="shared" si="9"/>
        <v>0</v>
      </c>
      <c r="K41" s="37">
        <v>2</v>
      </c>
      <c r="L41" s="46">
        <f t="shared" si="3"/>
        <v>0.5</v>
      </c>
      <c r="M41" s="37">
        <v>0</v>
      </c>
      <c r="N41" s="46">
        <f t="shared" si="4"/>
        <v>0</v>
      </c>
      <c r="O41" s="35">
        <v>2</v>
      </c>
      <c r="P41" s="44">
        <f t="shared" si="5"/>
        <v>0.5</v>
      </c>
      <c r="Q41" s="39">
        <v>2</v>
      </c>
      <c r="R41" s="40">
        <f t="shared" si="0"/>
        <v>0.5</v>
      </c>
      <c r="S41" s="37">
        <v>2</v>
      </c>
      <c r="T41" s="40">
        <f t="shared" si="1"/>
        <v>0.5</v>
      </c>
    </row>
    <row r="42" spans="1:20" ht="14.25">
      <c r="A42" s="62" t="s">
        <v>52</v>
      </c>
      <c r="B42" s="47">
        <f t="shared" si="2"/>
        <v>1</v>
      </c>
      <c r="C42" s="32">
        <v>0</v>
      </c>
      <c r="D42" s="33">
        <f>C42/B42</f>
        <v>0</v>
      </c>
      <c r="E42" s="32">
        <v>0</v>
      </c>
      <c r="F42" s="42">
        <f>E42/B42</f>
        <v>0</v>
      </c>
      <c r="G42" s="34">
        <v>0</v>
      </c>
      <c r="H42" s="33">
        <f>G42/B42</f>
        <v>0</v>
      </c>
      <c r="I42" s="35">
        <v>0</v>
      </c>
      <c r="J42" s="44">
        <f>I42/B42</f>
        <v>0</v>
      </c>
      <c r="K42" s="37">
        <v>1</v>
      </c>
      <c r="L42" s="46">
        <f t="shared" si="3"/>
        <v>1</v>
      </c>
      <c r="M42" s="37">
        <v>0</v>
      </c>
      <c r="N42" s="46">
        <f t="shared" si="4"/>
        <v>0</v>
      </c>
      <c r="O42" s="35">
        <v>0</v>
      </c>
      <c r="P42" s="44">
        <f t="shared" si="5"/>
        <v>0</v>
      </c>
      <c r="Q42" s="39">
        <v>0</v>
      </c>
      <c r="R42" s="40">
        <f t="shared" si="0"/>
        <v>0</v>
      </c>
      <c r="S42" s="37">
        <v>1</v>
      </c>
      <c r="T42" s="40">
        <f t="shared" si="1"/>
        <v>1</v>
      </c>
    </row>
    <row r="43" spans="1:20" ht="14.25">
      <c r="A43" s="20" t="s">
        <v>53</v>
      </c>
      <c r="B43" s="48">
        <f t="shared" si="2"/>
        <v>30</v>
      </c>
      <c r="C43" s="22">
        <v>6</v>
      </c>
      <c r="D43" s="23">
        <f t="shared" si="6"/>
        <v>0.2</v>
      </c>
      <c r="E43" s="22">
        <v>2</v>
      </c>
      <c r="F43" s="63">
        <f t="shared" si="7"/>
        <v>0.06666666666666667</v>
      </c>
      <c r="G43" s="24">
        <v>2</v>
      </c>
      <c r="H43" s="23">
        <f t="shared" si="8"/>
        <v>0.06666666666666667</v>
      </c>
      <c r="I43" s="25">
        <v>0</v>
      </c>
      <c r="J43" s="53">
        <f t="shared" si="9"/>
        <v>0</v>
      </c>
      <c r="K43" s="27">
        <v>5</v>
      </c>
      <c r="L43" s="54">
        <f t="shared" si="3"/>
        <v>0.16666666666666666</v>
      </c>
      <c r="M43" s="27">
        <v>1</v>
      </c>
      <c r="N43" s="54">
        <f t="shared" si="4"/>
        <v>0.03333333333333333</v>
      </c>
      <c r="O43" s="25">
        <v>14</v>
      </c>
      <c r="P43" s="53">
        <f t="shared" si="5"/>
        <v>0.4666666666666667</v>
      </c>
      <c r="Q43" s="29">
        <v>21</v>
      </c>
      <c r="R43" s="30">
        <f t="shared" si="0"/>
        <v>0.7</v>
      </c>
      <c r="S43" s="27">
        <v>9</v>
      </c>
      <c r="T43" s="30">
        <f t="shared" si="1"/>
        <v>0.3</v>
      </c>
    </row>
    <row r="44" spans="1:20" ht="14.25">
      <c r="A44" s="20" t="s">
        <v>54</v>
      </c>
      <c r="B44" s="48">
        <f t="shared" si="2"/>
        <v>14</v>
      </c>
      <c r="C44" s="49">
        <f>SUM(C45:C45)</f>
        <v>1</v>
      </c>
      <c r="D44" s="50">
        <f t="shared" si="6"/>
        <v>0.07142857142857142</v>
      </c>
      <c r="E44" s="49">
        <f>SUM(E45:E45)</f>
        <v>0</v>
      </c>
      <c r="F44" s="51">
        <f t="shared" si="7"/>
        <v>0</v>
      </c>
      <c r="G44" s="49">
        <f>SUM(G45:G45)</f>
        <v>1</v>
      </c>
      <c r="H44" s="50">
        <f t="shared" si="8"/>
        <v>0.07142857142857142</v>
      </c>
      <c r="I44" s="49">
        <f>SUM(I45:I45)</f>
        <v>0</v>
      </c>
      <c r="J44" s="53">
        <f t="shared" si="9"/>
        <v>0</v>
      </c>
      <c r="K44" s="49">
        <f>SUM(K45:K45)</f>
        <v>3</v>
      </c>
      <c r="L44" s="54">
        <f t="shared" si="3"/>
        <v>0.21428571428571427</v>
      </c>
      <c r="M44" s="49">
        <f>SUM(M45:M45)</f>
        <v>0</v>
      </c>
      <c r="N44" s="54">
        <f t="shared" si="4"/>
        <v>0</v>
      </c>
      <c r="O44" s="49">
        <f>SUM(O45:O45)</f>
        <v>9</v>
      </c>
      <c r="P44" s="53">
        <f t="shared" si="5"/>
        <v>0.6428571428571429</v>
      </c>
      <c r="Q44" s="49">
        <f>SUM(Q45:Q45)</f>
        <v>1</v>
      </c>
      <c r="R44" s="30">
        <f t="shared" si="0"/>
        <v>0.07142857142857142</v>
      </c>
      <c r="S44" s="49">
        <f>SUM(S45:S45)</f>
        <v>13</v>
      </c>
      <c r="T44" s="30">
        <f t="shared" si="1"/>
        <v>0.9285714285714286</v>
      </c>
    </row>
    <row r="45" spans="1:20" ht="14.25">
      <c r="A45" s="2" t="s">
        <v>55</v>
      </c>
      <c r="B45" s="47">
        <f t="shared" si="2"/>
        <v>14</v>
      </c>
      <c r="C45" s="32">
        <v>1</v>
      </c>
      <c r="D45" s="33">
        <f t="shared" si="6"/>
        <v>0.07142857142857142</v>
      </c>
      <c r="E45" s="32">
        <v>0</v>
      </c>
      <c r="F45" s="42">
        <f t="shared" si="7"/>
        <v>0</v>
      </c>
      <c r="G45" s="34">
        <v>1</v>
      </c>
      <c r="H45" s="33">
        <f t="shared" si="8"/>
        <v>0.07142857142857142</v>
      </c>
      <c r="I45" s="35">
        <v>0</v>
      </c>
      <c r="J45" s="44">
        <f t="shared" si="9"/>
        <v>0</v>
      </c>
      <c r="K45" s="37">
        <v>3</v>
      </c>
      <c r="L45" s="46">
        <f t="shared" si="3"/>
        <v>0.21428571428571427</v>
      </c>
      <c r="M45" s="37">
        <v>0</v>
      </c>
      <c r="N45" s="46">
        <f t="shared" si="4"/>
        <v>0</v>
      </c>
      <c r="O45" s="35">
        <v>9</v>
      </c>
      <c r="P45" s="44">
        <f t="shared" si="5"/>
        <v>0.6428571428571429</v>
      </c>
      <c r="Q45" s="39">
        <v>1</v>
      </c>
      <c r="R45" s="40">
        <f t="shared" si="0"/>
        <v>0.07142857142857142</v>
      </c>
      <c r="S45" s="37">
        <v>13</v>
      </c>
      <c r="T45" s="40">
        <f t="shared" si="1"/>
        <v>0.9285714285714286</v>
      </c>
    </row>
    <row r="46" spans="1:20" ht="14.25">
      <c r="A46" s="20" t="s">
        <v>57</v>
      </c>
      <c r="B46" s="48">
        <f t="shared" si="2"/>
        <v>241</v>
      </c>
      <c r="C46" s="49">
        <f>SUM(C47:C51)</f>
        <v>71</v>
      </c>
      <c r="D46" s="50">
        <f t="shared" si="6"/>
        <v>0.2946058091286307</v>
      </c>
      <c r="E46" s="49">
        <f>SUM(E47:E51)</f>
        <v>12</v>
      </c>
      <c r="F46" s="51">
        <f t="shared" si="7"/>
        <v>0.04979253112033195</v>
      </c>
      <c r="G46" s="52">
        <f>SUM(G47:G51)</f>
        <v>10</v>
      </c>
      <c r="H46" s="50">
        <f t="shared" si="8"/>
        <v>0.04149377593360996</v>
      </c>
      <c r="I46" s="25">
        <f>SUM(I47:I51)</f>
        <v>0</v>
      </c>
      <c r="J46" s="53">
        <f t="shared" si="9"/>
        <v>0</v>
      </c>
      <c r="K46" s="27">
        <f>SUM(K47:K51)</f>
        <v>33</v>
      </c>
      <c r="L46" s="54">
        <f t="shared" si="3"/>
        <v>0.13692946058091288</v>
      </c>
      <c r="M46" s="27">
        <f>SUM(M47:M51)</f>
        <v>6</v>
      </c>
      <c r="N46" s="54">
        <f t="shared" si="4"/>
        <v>0.024896265560165973</v>
      </c>
      <c r="O46" s="25">
        <f>SUM(O47:O51)</f>
        <v>109</v>
      </c>
      <c r="P46" s="53">
        <f t="shared" si="5"/>
        <v>0.45228215767634855</v>
      </c>
      <c r="Q46" s="29">
        <f>SUM(Q47:Q51)</f>
        <v>117</v>
      </c>
      <c r="R46" s="30">
        <f t="shared" si="0"/>
        <v>0.4854771784232365</v>
      </c>
      <c r="S46" s="27">
        <f>SUM(S47:S51)</f>
        <v>124</v>
      </c>
      <c r="T46" s="30">
        <f t="shared" si="1"/>
        <v>0.5145228215767634</v>
      </c>
    </row>
    <row r="47" spans="1:20" ht="14.25">
      <c r="A47" s="2" t="s">
        <v>58</v>
      </c>
      <c r="B47" s="47">
        <f t="shared" si="2"/>
        <v>87</v>
      </c>
      <c r="C47" s="32">
        <v>17</v>
      </c>
      <c r="D47" s="33">
        <f t="shared" si="6"/>
        <v>0.19540229885057472</v>
      </c>
      <c r="E47" s="32">
        <v>8</v>
      </c>
      <c r="F47" s="42">
        <f t="shared" si="7"/>
        <v>0.09195402298850575</v>
      </c>
      <c r="G47" s="34">
        <v>4</v>
      </c>
      <c r="H47" s="33">
        <f t="shared" si="8"/>
        <v>0.04597701149425287</v>
      </c>
      <c r="I47" s="35">
        <v>0</v>
      </c>
      <c r="J47" s="44">
        <f t="shared" si="9"/>
        <v>0</v>
      </c>
      <c r="K47" s="37">
        <v>15</v>
      </c>
      <c r="L47" s="46">
        <f t="shared" si="3"/>
        <v>0.1724137931034483</v>
      </c>
      <c r="M47" s="37">
        <v>2</v>
      </c>
      <c r="N47" s="46">
        <f t="shared" si="4"/>
        <v>0.022988505747126436</v>
      </c>
      <c r="O47" s="35">
        <v>41</v>
      </c>
      <c r="P47" s="44">
        <f t="shared" si="5"/>
        <v>0.47126436781609193</v>
      </c>
      <c r="Q47" s="39">
        <v>47</v>
      </c>
      <c r="R47" s="40">
        <f t="shared" si="0"/>
        <v>0.5402298850574713</v>
      </c>
      <c r="S47" s="37">
        <v>40</v>
      </c>
      <c r="T47" s="40">
        <f t="shared" si="1"/>
        <v>0.45977011494252873</v>
      </c>
    </row>
    <row r="48" spans="1:20" ht="14.25">
      <c r="A48" s="41" t="s">
        <v>59</v>
      </c>
      <c r="B48" s="47">
        <f t="shared" si="2"/>
        <v>6</v>
      </c>
      <c r="C48" s="32">
        <v>1</v>
      </c>
      <c r="D48" s="33">
        <f t="shared" si="6"/>
        <v>0.16666666666666666</v>
      </c>
      <c r="E48" s="32">
        <v>0</v>
      </c>
      <c r="F48" s="42">
        <f t="shared" si="7"/>
        <v>0</v>
      </c>
      <c r="G48" s="34">
        <v>0</v>
      </c>
      <c r="H48" s="33">
        <f t="shared" si="8"/>
        <v>0</v>
      </c>
      <c r="I48" s="35">
        <v>0</v>
      </c>
      <c r="J48" s="44">
        <f t="shared" si="9"/>
        <v>0</v>
      </c>
      <c r="K48" s="37">
        <v>1</v>
      </c>
      <c r="L48" s="46">
        <f t="shared" si="3"/>
        <v>0.16666666666666666</v>
      </c>
      <c r="M48" s="37">
        <v>0</v>
      </c>
      <c r="N48" s="46">
        <f t="shared" si="4"/>
        <v>0</v>
      </c>
      <c r="O48" s="35">
        <v>4</v>
      </c>
      <c r="P48" s="44">
        <f t="shared" si="5"/>
        <v>0.6666666666666666</v>
      </c>
      <c r="Q48" s="39">
        <v>4</v>
      </c>
      <c r="R48" s="40">
        <f t="shared" si="0"/>
        <v>0.6666666666666666</v>
      </c>
      <c r="S48" s="37">
        <v>2</v>
      </c>
      <c r="T48" s="40">
        <f t="shared" si="1"/>
        <v>0.3333333333333333</v>
      </c>
    </row>
    <row r="49" spans="1:20" ht="14.25">
      <c r="A49" s="2" t="s">
        <v>60</v>
      </c>
      <c r="B49" s="47">
        <f t="shared" si="2"/>
        <v>5</v>
      </c>
      <c r="C49" s="32">
        <v>1</v>
      </c>
      <c r="D49" s="33">
        <f t="shared" si="6"/>
        <v>0.2</v>
      </c>
      <c r="E49" s="32">
        <v>2</v>
      </c>
      <c r="F49" s="42">
        <f t="shared" si="7"/>
        <v>0.4</v>
      </c>
      <c r="G49" s="34">
        <v>0</v>
      </c>
      <c r="H49" s="33">
        <f t="shared" si="8"/>
        <v>0</v>
      </c>
      <c r="I49" s="35">
        <v>0</v>
      </c>
      <c r="J49" s="44">
        <f t="shared" si="9"/>
        <v>0</v>
      </c>
      <c r="K49" s="37">
        <v>0</v>
      </c>
      <c r="L49" s="46">
        <f t="shared" si="3"/>
        <v>0</v>
      </c>
      <c r="M49" s="37">
        <v>0</v>
      </c>
      <c r="N49" s="46">
        <f t="shared" si="4"/>
        <v>0</v>
      </c>
      <c r="O49" s="35">
        <v>2</v>
      </c>
      <c r="P49" s="44">
        <f t="shared" si="5"/>
        <v>0.4</v>
      </c>
      <c r="Q49" s="39">
        <v>1</v>
      </c>
      <c r="R49" s="40">
        <f t="shared" si="0"/>
        <v>0.2</v>
      </c>
      <c r="S49" s="37">
        <v>4</v>
      </c>
      <c r="T49" s="40">
        <f t="shared" si="1"/>
        <v>0.8</v>
      </c>
    </row>
    <row r="50" spans="1:20" ht="14.25">
      <c r="A50" s="2" t="s">
        <v>61</v>
      </c>
      <c r="B50" s="47">
        <f t="shared" si="2"/>
        <v>142</v>
      </c>
      <c r="C50" s="32">
        <v>52</v>
      </c>
      <c r="D50" s="33">
        <f t="shared" si="6"/>
        <v>0.36619718309859156</v>
      </c>
      <c r="E50" s="32">
        <v>2</v>
      </c>
      <c r="F50" s="42">
        <f t="shared" si="7"/>
        <v>0.014084507042253521</v>
      </c>
      <c r="G50" s="34">
        <v>6</v>
      </c>
      <c r="H50" s="33">
        <f t="shared" si="8"/>
        <v>0.04225352112676056</v>
      </c>
      <c r="I50" s="35">
        <v>0</v>
      </c>
      <c r="J50" s="44">
        <f t="shared" si="9"/>
        <v>0</v>
      </c>
      <c r="K50" s="37">
        <v>17</v>
      </c>
      <c r="L50" s="46">
        <f t="shared" si="3"/>
        <v>0.11971830985915492</v>
      </c>
      <c r="M50" s="37">
        <v>4</v>
      </c>
      <c r="N50" s="46">
        <f t="shared" si="4"/>
        <v>0.028169014084507043</v>
      </c>
      <c r="O50" s="35">
        <v>61</v>
      </c>
      <c r="P50" s="44">
        <f t="shared" si="5"/>
        <v>0.4295774647887324</v>
      </c>
      <c r="Q50" s="39">
        <v>65</v>
      </c>
      <c r="R50" s="40">
        <f t="shared" si="0"/>
        <v>0.45774647887323944</v>
      </c>
      <c r="S50" s="37">
        <v>77</v>
      </c>
      <c r="T50" s="40">
        <f t="shared" si="1"/>
        <v>0.5422535211267606</v>
      </c>
    </row>
    <row r="51" spans="1:20" ht="14.25">
      <c r="A51" s="41" t="s">
        <v>62</v>
      </c>
      <c r="B51" s="47">
        <f t="shared" si="2"/>
        <v>1</v>
      </c>
      <c r="C51" s="32">
        <v>0</v>
      </c>
      <c r="D51" s="33">
        <f t="shared" si="6"/>
        <v>0</v>
      </c>
      <c r="E51" s="32">
        <v>0</v>
      </c>
      <c r="F51" s="42">
        <f t="shared" si="7"/>
        <v>0</v>
      </c>
      <c r="G51" s="34">
        <v>0</v>
      </c>
      <c r="H51" s="33">
        <f t="shared" si="8"/>
        <v>0</v>
      </c>
      <c r="I51" s="35">
        <v>0</v>
      </c>
      <c r="J51" s="44">
        <f t="shared" si="9"/>
        <v>0</v>
      </c>
      <c r="K51" s="37">
        <v>0</v>
      </c>
      <c r="L51" s="46">
        <f t="shared" si="3"/>
        <v>0</v>
      </c>
      <c r="M51" s="37">
        <v>0</v>
      </c>
      <c r="N51" s="46">
        <f t="shared" si="4"/>
        <v>0</v>
      </c>
      <c r="O51" s="35">
        <v>1</v>
      </c>
      <c r="P51" s="44">
        <f t="shared" si="5"/>
        <v>1</v>
      </c>
      <c r="Q51" s="39">
        <v>0</v>
      </c>
      <c r="R51" s="40">
        <f t="shared" si="0"/>
        <v>0</v>
      </c>
      <c r="S51" s="37">
        <v>1</v>
      </c>
      <c r="T51" s="40">
        <f t="shared" si="1"/>
        <v>1</v>
      </c>
    </row>
    <row r="52" spans="1:20" ht="14.25">
      <c r="A52" s="20" t="s">
        <v>63</v>
      </c>
      <c r="B52" s="48">
        <f t="shared" si="2"/>
        <v>386</v>
      </c>
      <c r="C52" s="22">
        <f>SUM(C53:C58)</f>
        <v>53</v>
      </c>
      <c r="D52" s="23">
        <f t="shared" si="6"/>
        <v>0.13730569948186527</v>
      </c>
      <c r="E52" s="22">
        <f>SUM(E53:E58)</f>
        <v>13</v>
      </c>
      <c r="F52" s="63">
        <f t="shared" si="7"/>
        <v>0.03367875647668394</v>
      </c>
      <c r="G52" s="24">
        <f>SUM(G53:G58)</f>
        <v>28</v>
      </c>
      <c r="H52" s="23">
        <f t="shared" si="8"/>
        <v>0.07253886010362694</v>
      </c>
      <c r="I52" s="22">
        <f>SUM(I53:I58)</f>
        <v>1</v>
      </c>
      <c r="J52" s="53">
        <f t="shared" si="9"/>
        <v>0.0025906735751295338</v>
      </c>
      <c r="K52" s="24">
        <f>SUM(K53:K58)</f>
        <v>89</v>
      </c>
      <c r="L52" s="54">
        <f t="shared" si="3"/>
        <v>0.23056994818652848</v>
      </c>
      <c r="M52" s="24">
        <f>SUM(M53:M58)</f>
        <v>22</v>
      </c>
      <c r="N52" s="54">
        <f t="shared" si="4"/>
        <v>0.05699481865284974</v>
      </c>
      <c r="O52" s="22">
        <f>SUM(O53:O58)</f>
        <v>180</v>
      </c>
      <c r="P52" s="53">
        <f t="shared" si="5"/>
        <v>0.46632124352331605</v>
      </c>
      <c r="Q52" s="29">
        <f>SUM(Q53:Q58)</f>
        <v>85</v>
      </c>
      <c r="R52" s="30">
        <f t="shared" si="0"/>
        <v>0.22020725388601037</v>
      </c>
      <c r="S52" s="27">
        <f>SUM(S53:S58)</f>
        <v>301</v>
      </c>
      <c r="T52" s="30">
        <f t="shared" si="1"/>
        <v>0.7797927461139896</v>
      </c>
    </row>
    <row r="53" spans="1:20" ht="14.25">
      <c r="A53" s="2" t="s">
        <v>64</v>
      </c>
      <c r="B53" s="47">
        <f t="shared" si="2"/>
        <v>8</v>
      </c>
      <c r="C53" s="58">
        <v>0</v>
      </c>
      <c r="D53" s="59">
        <f t="shared" si="6"/>
        <v>0</v>
      </c>
      <c r="E53" s="58">
        <v>1</v>
      </c>
      <c r="F53" s="60">
        <f t="shared" si="7"/>
        <v>0.125</v>
      </c>
      <c r="G53" s="34">
        <v>1</v>
      </c>
      <c r="H53" s="33">
        <f t="shared" si="8"/>
        <v>0.125</v>
      </c>
      <c r="I53" s="35">
        <v>0</v>
      </c>
      <c r="J53" s="44">
        <f t="shared" si="9"/>
        <v>0</v>
      </c>
      <c r="K53" s="37">
        <v>2</v>
      </c>
      <c r="L53" s="46">
        <f t="shared" si="3"/>
        <v>0.25</v>
      </c>
      <c r="M53" s="37">
        <v>0</v>
      </c>
      <c r="N53" s="46">
        <f t="shared" si="4"/>
        <v>0</v>
      </c>
      <c r="O53" s="35">
        <v>4</v>
      </c>
      <c r="P53" s="44">
        <f t="shared" si="5"/>
        <v>0.5</v>
      </c>
      <c r="Q53" s="39">
        <v>3</v>
      </c>
      <c r="R53" s="40">
        <f t="shared" si="0"/>
        <v>0.375</v>
      </c>
      <c r="S53" s="37">
        <v>5</v>
      </c>
      <c r="T53" s="40">
        <f t="shared" si="1"/>
        <v>0.625</v>
      </c>
    </row>
    <row r="54" spans="1:20" ht="14.25">
      <c r="A54" s="41" t="s">
        <v>65</v>
      </c>
      <c r="B54" s="57">
        <f t="shared" si="2"/>
        <v>129</v>
      </c>
      <c r="C54" s="32">
        <v>14</v>
      </c>
      <c r="D54" s="33">
        <f t="shared" si="6"/>
        <v>0.10852713178294573</v>
      </c>
      <c r="E54" s="32">
        <v>2</v>
      </c>
      <c r="F54" s="42">
        <f t="shared" si="7"/>
        <v>0.015503875968992248</v>
      </c>
      <c r="G54" s="34">
        <v>9</v>
      </c>
      <c r="H54" s="33">
        <f t="shared" si="8"/>
        <v>0.06976744186046512</v>
      </c>
      <c r="I54" s="35">
        <v>1</v>
      </c>
      <c r="J54" s="44">
        <f t="shared" si="9"/>
        <v>0.007751937984496124</v>
      </c>
      <c r="K54" s="37">
        <v>31</v>
      </c>
      <c r="L54" s="46">
        <f t="shared" si="3"/>
        <v>0.24031007751937986</v>
      </c>
      <c r="M54" s="37">
        <v>9</v>
      </c>
      <c r="N54" s="46">
        <f t="shared" si="4"/>
        <v>0.06976744186046512</v>
      </c>
      <c r="O54" s="35">
        <v>63</v>
      </c>
      <c r="P54" s="44">
        <f t="shared" si="5"/>
        <v>0.4883720930232558</v>
      </c>
      <c r="Q54" s="39">
        <v>32</v>
      </c>
      <c r="R54" s="40">
        <f t="shared" si="0"/>
        <v>0.24806201550387597</v>
      </c>
      <c r="S54" s="37">
        <v>97</v>
      </c>
      <c r="T54" s="40">
        <f t="shared" si="1"/>
        <v>0.751937984496124</v>
      </c>
    </row>
    <row r="55" spans="1:20" ht="14.25">
      <c r="A55" s="41" t="s">
        <v>66</v>
      </c>
      <c r="B55" s="57">
        <f t="shared" si="2"/>
        <v>105</v>
      </c>
      <c r="C55" s="32">
        <v>9</v>
      </c>
      <c r="D55" s="33">
        <f>C55/B55</f>
        <v>0.08571428571428572</v>
      </c>
      <c r="E55" s="32">
        <v>6</v>
      </c>
      <c r="F55" s="42">
        <f>E55/B55</f>
        <v>0.05714285714285714</v>
      </c>
      <c r="G55" s="34">
        <v>8</v>
      </c>
      <c r="H55" s="33">
        <f>G55/B55</f>
        <v>0.0761904761904762</v>
      </c>
      <c r="I55" s="35">
        <v>0</v>
      </c>
      <c r="J55" s="44">
        <f>I55/B55</f>
        <v>0</v>
      </c>
      <c r="K55" s="37">
        <v>28</v>
      </c>
      <c r="L55" s="46">
        <f t="shared" si="3"/>
        <v>0.26666666666666666</v>
      </c>
      <c r="M55" s="37">
        <v>7</v>
      </c>
      <c r="N55" s="46">
        <f t="shared" si="4"/>
        <v>0.06666666666666667</v>
      </c>
      <c r="O55" s="35">
        <v>47</v>
      </c>
      <c r="P55" s="44">
        <f t="shared" si="5"/>
        <v>0.44761904761904764</v>
      </c>
      <c r="Q55" s="39">
        <v>40</v>
      </c>
      <c r="R55" s="40">
        <f t="shared" si="0"/>
        <v>0.38095238095238093</v>
      </c>
      <c r="S55" s="37">
        <v>65</v>
      </c>
      <c r="T55" s="40">
        <f t="shared" si="1"/>
        <v>0.6190476190476191</v>
      </c>
    </row>
    <row r="56" spans="1:20" ht="14.25">
      <c r="A56" s="41" t="s">
        <v>68</v>
      </c>
      <c r="B56" s="57">
        <f t="shared" si="2"/>
        <v>9</v>
      </c>
      <c r="C56" s="32">
        <v>1</v>
      </c>
      <c r="D56" s="33">
        <f t="shared" si="6"/>
        <v>0.1111111111111111</v>
      </c>
      <c r="E56" s="32">
        <v>0</v>
      </c>
      <c r="F56" s="42">
        <f t="shared" si="7"/>
        <v>0</v>
      </c>
      <c r="G56" s="34">
        <v>0</v>
      </c>
      <c r="H56" s="33">
        <f t="shared" si="8"/>
        <v>0</v>
      </c>
      <c r="I56" s="35">
        <v>0</v>
      </c>
      <c r="J56" s="44">
        <f t="shared" si="9"/>
        <v>0</v>
      </c>
      <c r="K56" s="37">
        <v>3</v>
      </c>
      <c r="L56" s="46">
        <f t="shared" si="3"/>
        <v>0.3333333333333333</v>
      </c>
      <c r="M56" s="37">
        <v>0</v>
      </c>
      <c r="N56" s="46">
        <f t="shared" si="4"/>
        <v>0</v>
      </c>
      <c r="O56" s="35">
        <v>5</v>
      </c>
      <c r="P56" s="44">
        <f t="shared" si="5"/>
        <v>0.5555555555555556</v>
      </c>
      <c r="Q56" s="39">
        <v>1</v>
      </c>
      <c r="R56" s="40">
        <f t="shared" si="0"/>
        <v>0.1111111111111111</v>
      </c>
      <c r="S56" s="37">
        <v>8</v>
      </c>
      <c r="T56" s="40">
        <f t="shared" si="1"/>
        <v>0.8888888888888888</v>
      </c>
    </row>
    <row r="57" spans="1:20" ht="14.25">
      <c r="A57" s="41" t="s">
        <v>69</v>
      </c>
      <c r="B57" s="57">
        <f t="shared" si="2"/>
        <v>4</v>
      </c>
      <c r="C57" s="32">
        <v>1</v>
      </c>
      <c r="D57" s="33">
        <f t="shared" si="6"/>
        <v>0.25</v>
      </c>
      <c r="E57" s="32">
        <v>0</v>
      </c>
      <c r="F57" s="42">
        <f t="shared" si="7"/>
        <v>0</v>
      </c>
      <c r="G57" s="34">
        <v>0</v>
      </c>
      <c r="H57" s="33">
        <f t="shared" si="8"/>
        <v>0</v>
      </c>
      <c r="I57" s="35">
        <v>0</v>
      </c>
      <c r="J57" s="44">
        <f t="shared" si="9"/>
        <v>0</v>
      </c>
      <c r="K57" s="37">
        <v>1</v>
      </c>
      <c r="L57" s="46">
        <f t="shared" si="3"/>
        <v>0.25</v>
      </c>
      <c r="M57" s="37">
        <v>0</v>
      </c>
      <c r="N57" s="46">
        <f t="shared" si="4"/>
        <v>0</v>
      </c>
      <c r="O57" s="35">
        <v>2</v>
      </c>
      <c r="P57" s="44">
        <f t="shared" si="5"/>
        <v>0.5</v>
      </c>
      <c r="Q57" s="39">
        <v>1</v>
      </c>
      <c r="R57" s="40">
        <f t="shared" si="0"/>
        <v>0.25</v>
      </c>
      <c r="S57" s="37">
        <v>3</v>
      </c>
      <c r="T57" s="40">
        <f t="shared" si="1"/>
        <v>0.75</v>
      </c>
    </row>
    <row r="58" spans="1:20" ht="14.25">
      <c r="A58" s="2" t="s">
        <v>71</v>
      </c>
      <c r="B58" s="47">
        <f t="shared" si="2"/>
        <v>131</v>
      </c>
      <c r="C58" s="32">
        <v>28</v>
      </c>
      <c r="D58" s="33">
        <f t="shared" si="6"/>
        <v>0.21374045801526717</v>
      </c>
      <c r="E58" s="32">
        <v>4</v>
      </c>
      <c r="F58" s="42">
        <f t="shared" si="7"/>
        <v>0.030534351145038167</v>
      </c>
      <c r="G58" s="34">
        <v>10</v>
      </c>
      <c r="H58" s="33">
        <f t="shared" si="8"/>
        <v>0.07633587786259542</v>
      </c>
      <c r="I58" s="35">
        <v>0</v>
      </c>
      <c r="J58" s="44">
        <f t="shared" si="9"/>
        <v>0</v>
      </c>
      <c r="K58" s="37">
        <v>24</v>
      </c>
      <c r="L58" s="46">
        <f t="shared" si="3"/>
        <v>0.183206106870229</v>
      </c>
      <c r="M58" s="37">
        <v>6</v>
      </c>
      <c r="N58" s="46">
        <f t="shared" si="4"/>
        <v>0.04580152671755725</v>
      </c>
      <c r="O58" s="35">
        <v>59</v>
      </c>
      <c r="P58" s="44">
        <f t="shared" si="5"/>
        <v>0.45038167938931295</v>
      </c>
      <c r="Q58" s="39">
        <v>8</v>
      </c>
      <c r="R58" s="40">
        <f t="shared" si="0"/>
        <v>0.061068702290076333</v>
      </c>
      <c r="S58" s="37">
        <v>123</v>
      </c>
      <c r="T58" s="40">
        <f t="shared" si="1"/>
        <v>0.9389312977099237</v>
      </c>
    </row>
    <row r="59" spans="1:20" ht="14.25">
      <c r="A59" s="20" t="s">
        <v>72</v>
      </c>
      <c r="B59" s="48">
        <f t="shared" si="2"/>
        <v>241</v>
      </c>
      <c r="C59" s="22">
        <f>SUM(C60:C64)</f>
        <v>32</v>
      </c>
      <c r="D59" s="23">
        <f t="shared" si="6"/>
        <v>0.13278008298755187</v>
      </c>
      <c r="E59" s="22">
        <f>SUM(E60:E64)</f>
        <v>9</v>
      </c>
      <c r="F59" s="63">
        <f t="shared" si="7"/>
        <v>0.03734439834024896</v>
      </c>
      <c r="G59" s="24">
        <f>SUM(G60:G64)</f>
        <v>13</v>
      </c>
      <c r="H59" s="23">
        <f t="shared" si="8"/>
        <v>0.05394190871369295</v>
      </c>
      <c r="I59" s="22">
        <f>SUM(I60:I64)</f>
        <v>0</v>
      </c>
      <c r="J59" s="53">
        <f t="shared" si="9"/>
        <v>0</v>
      </c>
      <c r="K59" s="24">
        <f>SUM(K60:K64)</f>
        <v>69</v>
      </c>
      <c r="L59" s="54">
        <f t="shared" si="3"/>
        <v>0.2863070539419087</v>
      </c>
      <c r="M59" s="24">
        <f>SUM(M60:M64)</f>
        <v>7</v>
      </c>
      <c r="N59" s="54">
        <f t="shared" si="4"/>
        <v>0.029045643153526972</v>
      </c>
      <c r="O59" s="22">
        <f>SUM(O60:O64)</f>
        <v>111</v>
      </c>
      <c r="P59" s="53">
        <f t="shared" si="5"/>
        <v>0.4605809128630705</v>
      </c>
      <c r="Q59" s="29">
        <f>SUM(Q60:Q64)</f>
        <v>102</v>
      </c>
      <c r="R59" s="30">
        <f t="shared" si="0"/>
        <v>0.42323651452282157</v>
      </c>
      <c r="S59" s="29">
        <f>SUM(S60:S64)</f>
        <v>139</v>
      </c>
      <c r="T59" s="30">
        <f t="shared" si="1"/>
        <v>0.5767634854771784</v>
      </c>
    </row>
    <row r="60" spans="1:20" ht="14.25">
      <c r="A60" s="2" t="s">
        <v>73</v>
      </c>
      <c r="B60" s="47">
        <f t="shared" si="2"/>
        <v>176</v>
      </c>
      <c r="C60" s="32">
        <v>22</v>
      </c>
      <c r="D60" s="33">
        <f t="shared" si="6"/>
        <v>0.125</v>
      </c>
      <c r="E60" s="32">
        <v>7</v>
      </c>
      <c r="F60" s="42">
        <f t="shared" si="7"/>
        <v>0.03977272727272727</v>
      </c>
      <c r="G60" s="34">
        <v>10</v>
      </c>
      <c r="H60" s="33">
        <f t="shared" si="8"/>
        <v>0.056818181818181816</v>
      </c>
      <c r="I60" s="35">
        <v>0</v>
      </c>
      <c r="J60" s="44">
        <f t="shared" si="9"/>
        <v>0</v>
      </c>
      <c r="K60" s="37">
        <v>52</v>
      </c>
      <c r="L60" s="46">
        <f t="shared" si="3"/>
        <v>0.29545454545454547</v>
      </c>
      <c r="M60" s="37">
        <v>6</v>
      </c>
      <c r="N60" s="46">
        <f t="shared" si="4"/>
        <v>0.03409090909090909</v>
      </c>
      <c r="O60" s="35">
        <v>79</v>
      </c>
      <c r="P60" s="44">
        <f t="shared" si="5"/>
        <v>0.44886363636363635</v>
      </c>
      <c r="Q60" s="39">
        <v>61</v>
      </c>
      <c r="R60" s="40">
        <f t="shared" si="0"/>
        <v>0.3465909090909091</v>
      </c>
      <c r="S60" s="37">
        <v>115</v>
      </c>
      <c r="T60" s="40">
        <f t="shared" si="1"/>
        <v>0.6534090909090909</v>
      </c>
    </row>
    <row r="61" spans="1:20" ht="14.25">
      <c r="A61" s="41" t="s">
        <v>74</v>
      </c>
      <c r="B61" s="47">
        <f t="shared" si="2"/>
        <v>1</v>
      </c>
      <c r="C61" s="32">
        <v>1</v>
      </c>
      <c r="D61" s="33">
        <f>C61/B61</f>
        <v>1</v>
      </c>
      <c r="E61" s="32">
        <v>0</v>
      </c>
      <c r="F61" s="42">
        <f>E61/B61</f>
        <v>0</v>
      </c>
      <c r="G61" s="34">
        <v>0</v>
      </c>
      <c r="H61" s="33">
        <f>G61/B61</f>
        <v>0</v>
      </c>
      <c r="I61" s="35">
        <v>0</v>
      </c>
      <c r="J61" s="44">
        <f>I61/B61</f>
        <v>0</v>
      </c>
      <c r="K61" s="37">
        <v>0</v>
      </c>
      <c r="L61" s="46">
        <f t="shared" si="3"/>
        <v>0</v>
      </c>
      <c r="M61" s="37">
        <v>0</v>
      </c>
      <c r="N61" s="46">
        <f t="shared" si="4"/>
        <v>0</v>
      </c>
      <c r="O61" s="35">
        <v>0</v>
      </c>
      <c r="P61" s="44">
        <f t="shared" si="5"/>
        <v>0</v>
      </c>
      <c r="Q61" s="39">
        <v>1</v>
      </c>
      <c r="R61" s="40">
        <f t="shared" si="0"/>
        <v>1</v>
      </c>
      <c r="S61" s="37">
        <v>0</v>
      </c>
      <c r="T61" s="40">
        <f t="shared" si="1"/>
        <v>0</v>
      </c>
    </row>
    <row r="62" spans="1:20" ht="14.25">
      <c r="A62" s="41" t="s">
        <v>75</v>
      </c>
      <c r="B62" s="47">
        <f t="shared" si="2"/>
        <v>7</v>
      </c>
      <c r="C62" s="32">
        <v>3</v>
      </c>
      <c r="D62" s="33">
        <f t="shared" si="6"/>
        <v>0.42857142857142855</v>
      </c>
      <c r="E62" s="32">
        <v>1</v>
      </c>
      <c r="F62" s="42">
        <f t="shared" si="7"/>
        <v>0.14285714285714285</v>
      </c>
      <c r="G62" s="34">
        <v>0</v>
      </c>
      <c r="H62" s="33">
        <f t="shared" si="8"/>
        <v>0</v>
      </c>
      <c r="I62" s="35">
        <v>0</v>
      </c>
      <c r="J62" s="44">
        <f t="shared" si="9"/>
        <v>0</v>
      </c>
      <c r="K62" s="37">
        <v>0</v>
      </c>
      <c r="L62" s="46">
        <f t="shared" si="3"/>
        <v>0</v>
      </c>
      <c r="M62" s="37">
        <v>0</v>
      </c>
      <c r="N62" s="46">
        <f t="shared" si="4"/>
        <v>0</v>
      </c>
      <c r="O62" s="35">
        <v>3</v>
      </c>
      <c r="P62" s="44">
        <f t="shared" si="5"/>
        <v>0.42857142857142855</v>
      </c>
      <c r="Q62" s="39">
        <v>4</v>
      </c>
      <c r="R62" s="40">
        <f t="shared" si="0"/>
        <v>0.5714285714285714</v>
      </c>
      <c r="S62" s="37">
        <v>3</v>
      </c>
      <c r="T62" s="40">
        <f t="shared" si="1"/>
        <v>0.42857142857142855</v>
      </c>
    </row>
    <row r="63" spans="1:20" ht="14.25">
      <c r="A63" s="2" t="s">
        <v>76</v>
      </c>
      <c r="B63" s="47">
        <f t="shared" si="2"/>
        <v>5</v>
      </c>
      <c r="C63" s="32">
        <v>1</v>
      </c>
      <c r="D63" s="33">
        <f t="shared" si="6"/>
        <v>0.2</v>
      </c>
      <c r="E63" s="32">
        <v>0</v>
      </c>
      <c r="F63" s="42">
        <f t="shared" si="7"/>
        <v>0</v>
      </c>
      <c r="G63" s="61">
        <v>1</v>
      </c>
      <c r="H63" s="59">
        <f t="shared" si="8"/>
        <v>0.2</v>
      </c>
      <c r="I63" s="35">
        <v>0</v>
      </c>
      <c r="J63" s="44">
        <f t="shared" si="9"/>
        <v>0</v>
      </c>
      <c r="K63" s="37">
        <v>1</v>
      </c>
      <c r="L63" s="46">
        <f t="shared" si="3"/>
        <v>0.2</v>
      </c>
      <c r="M63" s="37">
        <v>0</v>
      </c>
      <c r="N63" s="46">
        <f t="shared" si="4"/>
        <v>0</v>
      </c>
      <c r="O63" s="35">
        <v>2</v>
      </c>
      <c r="P63" s="44">
        <f t="shared" si="5"/>
        <v>0.4</v>
      </c>
      <c r="Q63" s="39">
        <v>2</v>
      </c>
      <c r="R63" s="40">
        <f t="shared" si="0"/>
        <v>0.4</v>
      </c>
      <c r="S63" s="37">
        <v>3</v>
      </c>
      <c r="T63" s="40">
        <f t="shared" si="1"/>
        <v>0.6</v>
      </c>
    </row>
    <row r="64" spans="1:20" ht="14.25">
      <c r="A64" s="2" t="s">
        <v>77</v>
      </c>
      <c r="B64" s="47">
        <f t="shared" si="2"/>
        <v>52</v>
      </c>
      <c r="C64" s="32">
        <v>5</v>
      </c>
      <c r="D64" s="33">
        <f t="shared" si="6"/>
        <v>0.09615384615384616</v>
      </c>
      <c r="E64" s="32">
        <v>1</v>
      </c>
      <c r="F64" s="42">
        <f t="shared" si="7"/>
        <v>0.019230769230769232</v>
      </c>
      <c r="G64" s="34">
        <v>2</v>
      </c>
      <c r="H64" s="33">
        <f t="shared" si="8"/>
        <v>0.038461538461538464</v>
      </c>
      <c r="I64" s="35">
        <v>0</v>
      </c>
      <c r="J64" s="44">
        <f t="shared" si="9"/>
        <v>0</v>
      </c>
      <c r="K64" s="37">
        <v>16</v>
      </c>
      <c r="L64" s="46">
        <f t="shared" si="3"/>
        <v>0.3076923076923077</v>
      </c>
      <c r="M64" s="37">
        <v>1</v>
      </c>
      <c r="N64" s="46">
        <f t="shared" si="4"/>
        <v>0.019230769230769232</v>
      </c>
      <c r="O64" s="35">
        <v>27</v>
      </c>
      <c r="P64" s="44">
        <f t="shared" si="5"/>
        <v>0.5192307692307693</v>
      </c>
      <c r="Q64" s="39">
        <v>34</v>
      </c>
      <c r="R64" s="40">
        <f t="shared" si="0"/>
        <v>0.6538461538461539</v>
      </c>
      <c r="S64" s="37">
        <v>18</v>
      </c>
      <c r="T64" s="40">
        <f t="shared" si="1"/>
        <v>0.34615384615384615</v>
      </c>
    </row>
    <row r="65" spans="1:20" ht="14.25">
      <c r="A65" s="20" t="s">
        <v>78</v>
      </c>
      <c r="B65" s="48">
        <f t="shared" si="2"/>
        <v>48</v>
      </c>
      <c r="C65" s="22">
        <f>SUM(C66:C72)</f>
        <v>10</v>
      </c>
      <c r="D65" s="23">
        <f t="shared" si="6"/>
        <v>0.20833333333333334</v>
      </c>
      <c r="E65" s="22">
        <f>SUM(E66:E72)</f>
        <v>4</v>
      </c>
      <c r="F65" s="63">
        <f t="shared" si="7"/>
        <v>0.08333333333333333</v>
      </c>
      <c r="G65" s="22">
        <f>SUM(G66:G72)</f>
        <v>7</v>
      </c>
      <c r="H65" s="23">
        <f t="shared" si="8"/>
        <v>0.14583333333333334</v>
      </c>
      <c r="I65" s="22">
        <f>SUM(I66:I72)</f>
        <v>0</v>
      </c>
      <c r="J65" s="53">
        <f t="shared" si="9"/>
        <v>0</v>
      </c>
      <c r="K65" s="22">
        <f>SUM(K66:K72)</f>
        <v>19</v>
      </c>
      <c r="L65" s="54">
        <f t="shared" si="3"/>
        <v>0.3958333333333333</v>
      </c>
      <c r="M65" s="22">
        <f>SUM(M66:M72)</f>
        <v>0</v>
      </c>
      <c r="N65" s="54">
        <f t="shared" si="4"/>
        <v>0</v>
      </c>
      <c r="O65" s="22">
        <f>SUM(O66:O72)</f>
        <v>8</v>
      </c>
      <c r="P65" s="53">
        <f t="shared" si="5"/>
        <v>0.16666666666666666</v>
      </c>
      <c r="Q65" s="134">
        <f>SUM(Q66:Q72)</f>
        <v>22</v>
      </c>
      <c r="R65" s="30">
        <f t="shared" si="0"/>
        <v>0.4583333333333333</v>
      </c>
      <c r="S65" s="22">
        <f>SUM(S66:S72)</f>
        <v>26</v>
      </c>
      <c r="T65" s="30">
        <f t="shared" si="1"/>
        <v>0.5416666666666666</v>
      </c>
    </row>
    <row r="66" spans="1:20" ht="14.25">
      <c r="A66" s="2" t="s">
        <v>79</v>
      </c>
      <c r="B66" s="47">
        <f t="shared" si="2"/>
        <v>25</v>
      </c>
      <c r="C66" s="32">
        <v>9</v>
      </c>
      <c r="D66" s="33">
        <f t="shared" si="6"/>
        <v>0.36</v>
      </c>
      <c r="E66" s="32">
        <v>3</v>
      </c>
      <c r="F66" s="42">
        <f t="shared" si="7"/>
        <v>0.12</v>
      </c>
      <c r="G66" s="34">
        <v>4</v>
      </c>
      <c r="H66" s="33">
        <f t="shared" si="8"/>
        <v>0.16</v>
      </c>
      <c r="I66" s="35">
        <v>0</v>
      </c>
      <c r="J66" s="44">
        <f t="shared" si="9"/>
        <v>0</v>
      </c>
      <c r="K66" s="37">
        <v>6</v>
      </c>
      <c r="L66" s="46">
        <f t="shared" si="3"/>
        <v>0.24</v>
      </c>
      <c r="M66" s="37">
        <v>0</v>
      </c>
      <c r="N66" s="46">
        <f t="shared" si="4"/>
        <v>0</v>
      </c>
      <c r="O66" s="35">
        <v>3</v>
      </c>
      <c r="P66" s="44">
        <f t="shared" si="5"/>
        <v>0.12</v>
      </c>
      <c r="Q66" s="39">
        <v>9</v>
      </c>
      <c r="R66" s="40">
        <f t="shared" si="0"/>
        <v>0.36</v>
      </c>
      <c r="S66" s="37">
        <v>16</v>
      </c>
      <c r="T66" s="40">
        <f t="shared" si="1"/>
        <v>0.64</v>
      </c>
    </row>
    <row r="67" spans="1:20" ht="14.25">
      <c r="A67" s="2" t="s">
        <v>80</v>
      </c>
      <c r="B67" s="47">
        <f t="shared" si="2"/>
        <v>1</v>
      </c>
      <c r="C67" s="32">
        <v>0</v>
      </c>
      <c r="D67" s="33">
        <f>C67/B67</f>
        <v>0</v>
      </c>
      <c r="E67" s="32">
        <v>0</v>
      </c>
      <c r="F67" s="42">
        <f>E67/B67</f>
        <v>0</v>
      </c>
      <c r="G67" s="34">
        <v>0</v>
      </c>
      <c r="H67" s="33">
        <f>G67/B67</f>
        <v>0</v>
      </c>
      <c r="I67" s="35">
        <v>0</v>
      </c>
      <c r="J67" s="44">
        <f>I67/B67</f>
        <v>0</v>
      </c>
      <c r="K67" s="37">
        <v>1</v>
      </c>
      <c r="L67" s="46">
        <f t="shared" si="3"/>
        <v>1</v>
      </c>
      <c r="M67" s="37">
        <v>0</v>
      </c>
      <c r="N67" s="46">
        <f t="shared" si="4"/>
        <v>0</v>
      </c>
      <c r="O67" s="35">
        <v>0</v>
      </c>
      <c r="P67" s="44">
        <f t="shared" si="5"/>
        <v>0</v>
      </c>
      <c r="Q67" s="39">
        <v>0</v>
      </c>
      <c r="R67" s="40">
        <f t="shared" si="0"/>
        <v>0</v>
      </c>
      <c r="S67" s="37">
        <v>1</v>
      </c>
      <c r="T67" s="40">
        <f t="shared" si="1"/>
        <v>1</v>
      </c>
    </row>
    <row r="68" spans="1:20" ht="14.25">
      <c r="A68" s="41" t="s">
        <v>81</v>
      </c>
      <c r="B68" s="57">
        <f t="shared" si="2"/>
        <v>1</v>
      </c>
      <c r="C68" s="58">
        <v>0</v>
      </c>
      <c r="D68" s="59">
        <f aca="true" t="shared" si="10" ref="D68:D157">C68/B68</f>
        <v>0</v>
      </c>
      <c r="E68" s="32">
        <v>0</v>
      </c>
      <c r="F68" s="42">
        <f aca="true" t="shared" si="11" ref="F68:F157">E68/B68</f>
        <v>0</v>
      </c>
      <c r="G68" s="34">
        <v>0</v>
      </c>
      <c r="H68" s="33">
        <f aca="true" t="shared" si="12" ref="H68:H157">G68/B68</f>
        <v>0</v>
      </c>
      <c r="I68" s="35">
        <v>0</v>
      </c>
      <c r="J68" s="44">
        <f t="shared" si="9"/>
        <v>0</v>
      </c>
      <c r="K68" s="37">
        <v>1</v>
      </c>
      <c r="L68" s="46">
        <f t="shared" si="3"/>
        <v>1</v>
      </c>
      <c r="M68" s="37">
        <v>0</v>
      </c>
      <c r="N68" s="46">
        <f t="shared" si="4"/>
        <v>0</v>
      </c>
      <c r="O68" s="35">
        <v>0</v>
      </c>
      <c r="P68" s="44">
        <f t="shared" si="5"/>
        <v>0</v>
      </c>
      <c r="Q68" s="39">
        <v>1</v>
      </c>
      <c r="R68" s="40">
        <f t="shared" si="0"/>
        <v>1</v>
      </c>
      <c r="S68" s="37">
        <v>0</v>
      </c>
      <c r="T68" s="40">
        <f t="shared" si="1"/>
        <v>0</v>
      </c>
    </row>
    <row r="69" spans="1:20" ht="14.25">
      <c r="A69" s="41" t="s">
        <v>82</v>
      </c>
      <c r="B69" s="57">
        <f t="shared" si="2"/>
        <v>1</v>
      </c>
      <c r="C69" s="58">
        <v>1</v>
      </c>
      <c r="D69" s="59">
        <f>C69/B69</f>
        <v>1</v>
      </c>
      <c r="E69" s="32">
        <v>0</v>
      </c>
      <c r="F69" s="42">
        <f>E69/B69</f>
        <v>0</v>
      </c>
      <c r="G69" s="34">
        <v>0</v>
      </c>
      <c r="H69" s="33">
        <f>G69/B69</f>
        <v>0</v>
      </c>
      <c r="I69" s="35">
        <v>0</v>
      </c>
      <c r="J69" s="44">
        <f>I69/B69</f>
        <v>0</v>
      </c>
      <c r="K69" s="37">
        <v>0</v>
      </c>
      <c r="L69" s="46">
        <f t="shared" si="3"/>
        <v>0</v>
      </c>
      <c r="M69" s="37">
        <v>0</v>
      </c>
      <c r="N69" s="46">
        <f t="shared" si="4"/>
        <v>0</v>
      </c>
      <c r="O69" s="35">
        <v>0</v>
      </c>
      <c r="P69" s="44">
        <f t="shared" si="5"/>
        <v>0</v>
      </c>
      <c r="Q69" s="39">
        <v>1</v>
      </c>
      <c r="R69" s="40">
        <f aca="true" t="shared" si="13" ref="R69:R132">Q69/B69</f>
        <v>1</v>
      </c>
      <c r="S69" s="37">
        <v>0</v>
      </c>
      <c r="T69" s="40">
        <f aca="true" t="shared" si="14" ref="T69:T86">S69/B69</f>
        <v>0</v>
      </c>
    </row>
    <row r="70" spans="1:20" ht="14.25">
      <c r="A70" s="41" t="s">
        <v>83</v>
      </c>
      <c r="B70" s="57">
        <f>C70+E70+G70+I70+K70+M70+O70</f>
        <v>9</v>
      </c>
      <c r="C70" s="58">
        <v>0</v>
      </c>
      <c r="D70" s="59">
        <f t="shared" si="10"/>
        <v>0</v>
      </c>
      <c r="E70" s="32">
        <v>1</v>
      </c>
      <c r="F70" s="42">
        <f t="shared" si="11"/>
        <v>0.1111111111111111</v>
      </c>
      <c r="G70" s="34">
        <v>2</v>
      </c>
      <c r="H70" s="33">
        <f t="shared" si="12"/>
        <v>0.2222222222222222</v>
      </c>
      <c r="I70" s="35">
        <v>0</v>
      </c>
      <c r="J70" s="44">
        <f t="shared" si="9"/>
        <v>0</v>
      </c>
      <c r="K70" s="37">
        <v>4</v>
      </c>
      <c r="L70" s="46">
        <f aca="true" t="shared" si="15" ref="L70:L121">K70/B70</f>
        <v>0.4444444444444444</v>
      </c>
      <c r="M70" s="37">
        <v>0</v>
      </c>
      <c r="N70" s="46">
        <f aca="true" t="shared" si="16" ref="N70:N121">M70/B70</f>
        <v>0</v>
      </c>
      <c r="O70" s="35">
        <v>2</v>
      </c>
      <c r="P70" s="44">
        <f aca="true" t="shared" si="17" ref="P70:P121">O70/B70</f>
        <v>0.2222222222222222</v>
      </c>
      <c r="Q70" s="39">
        <v>6</v>
      </c>
      <c r="R70" s="40">
        <f t="shared" si="13"/>
        <v>0.6666666666666666</v>
      </c>
      <c r="S70" s="37">
        <v>3</v>
      </c>
      <c r="T70" s="40">
        <f t="shared" si="14"/>
        <v>0.3333333333333333</v>
      </c>
    </row>
    <row r="71" spans="1:20" ht="14.25">
      <c r="A71" s="41" t="s">
        <v>84</v>
      </c>
      <c r="B71" s="57">
        <f>C71+E71+G71+I71+K71+M71+O71</f>
        <v>10</v>
      </c>
      <c r="C71" s="58">
        <v>0</v>
      </c>
      <c r="D71" s="59">
        <f t="shared" si="10"/>
        <v>0</v>
      </c>
      <c r="E71" s="32">
        <v>0</v>
      </c>
      <c r="F71" s="42">
        <f t="shared" si="11"/>
        <v>0</v>
      </c>
      <c r="G71" s="34">
        <v>1</v>
      </c>
      <c r="H71" s="33">
        <f t="shared" si="12"/>
        <v>0.1</v>
      </c>
      <c r="I71" s="35">
        <v>0</v>
      </c>
      <c r="J71" s="44">
        <f t="shared" si="9"/>
        <v>0</v>
      </c>
      <c r="K71" s="37">
        <v>6</v>
      </c>
      <c r="L71" s="46">
        <f t="shared" si="15"/>
        <v>0.6</v>
      </c>
      <c r="M71" s="37">
        <v>0</v>
      </c>
      <c r="N71" s="46">
        <f t="shared" si="16"/>
        <v>0</v>
      </c>
      <c r="O71" s="35">
        <v>3</v>
      </c>
      <c r="P71" s="44">
        <f t="shared" si="17"/>
        <v>0.3</v>
      </c>
      <c r="Q71" s="39">
        <v>5</v>
      </c>
      <c r="R71" s="40">
        <f t="shared" si="13"/>
        <v>0.5</v>
      </c>
      <c r="S71" s="37">
        <v>5</v>
      </c>
      <c r="T71" s="40">
        <f t="shared" si="14"/>
        <v>0.5</v>
      </c>
    </row>
    <row r="72" spans="1:20" ht="14.25">
      <c r="A72" s="41" t="s">
        <v>85</v>
      </c>
      <c r="B72" s="57">
        <f>C72+E72+G72+I72+K72+M72+O72</f>
        <v>1</v>
      </c>
      <c r="C72" s="58">
        <v>0</v>
      </c>
      <c r="D72" s="59">
        <f>C72/B72</f>
        <v>0</v>
      </c>
      <c r="E72" s="32">
        <v>0</v>
      </c>
      <c r="F72" s="42">
        <f>E72/B72</f>
        <v>0</v>
      </c>
      <c r="G72" s="34">
        <v>0</v>
      </c>
      <c r="H72" s="33">
        <f>G72/B72</f>
        <v>0</v>
      </c>
      <c r="I72" s="35">
        <v>0</v>
      </c>
      <c r="J72" s="44">
        <f>I72/B72</f>
        <v>0</v>
      </c>
      <c r="K72" s="37">
        <v>1</v>
      </c>
      <c r="L72" s="46">
        <f t="shared" si="15"/>
        <v>1</v>
      </c>
      <c r="M72" s="37">
        <v>0</v>
      </c>
      <c r="N72" s="46">
        <f t="shared" si="16"/>
        <v>0</v>
      </c>
      <c r="O72" s="35">
        <v>0</v>
      </c>
      <c r="P72" s="44">
        <f t="shared" si="17"/>
        <v>0</v>
      </c>
      <c r="Q72" s="39">
        <v>0</v>
      </c>
      <c r="R72" s="40">
        <f t="shared" si="13"/>
        <v>0</v>
      </c>
      <c r="S72" s="37">
        <v>1</v>
      </c>
      <c r="T72" s="40">
        <f t="shared" si="14"/>
        <v>1</v>
      </c>
    </row>
    <row r="73" spans="1:20" ht="14.25">
      <c r="A73" s="20" t="s">
        <v>87</v>
      </c>
      <c r="B73" s="48">
        <f aca="true" t="shared" si="18" ref="B73:B135">C73+E73+G73+I73+K73+M73+O73</f>
        <v>12</v>
      </c>
      <c r="C73" s="49">
        <f>SUM(C74:C75)</f>
        <v>0</v>
      </c>
      <c r="D73" s="50">
        <f t="shared" si="10"/>
        <v>0</v>
      </c>
      <c r="E73" s="49">
        <f>SUM(E74:E75)</f>
        <v>0</v>
      </c>
      <c r="F73" s="51">
        <f t="shared" si="11"/>
        <v>0</v>
      </c>
      <c r="G73" s="52">
        <f>SUM(G74:G75)</f>
        <v>0</v>
      </c>
      <c r="H73" s="50">
        <f t="shared" si="12"/>
        <v>0</v>
      </c>
      <c r="I73" s="25">
        <f>SUM(I74:I75)</f>
        <v>0</v>
      </c>
      <c r="J73" s="53">
        <f t="shared" si="9"/>
        <v>0</v>
      </c>
      <c r="K73" s="27">
        <f>SUM(K74:K75)</f>
        <v>6</v>
      </c>
      <c r="L73" s="54">
        <f t="shared" si="15"/>
        <v>0.5</v>
      </c>
      <c r="M73" s="27">
        <f>SUM(M74:M75)</f>
        <v>1</v>
      </c>
      <c r="N73" s="54">
        <f t="shared" si="16"/>
        <v>0.08333333333333333</v>
      </c>
      <c r="O73" s="25">
        <f>SUM(O74:O75)</f>
        <v>5</v>
      </c>
      <c r="P73" s="53">
        <f t="shared" si="17"/>
        <v>0.4166666666666667</v>
      </c>
      <c r="Q73" s="29">
        <f>SUM(Q74:Q75)</f>
        <v>4</v>
      </c>
      <c r="R73" s="30">
        <f t="shared" si="13"/>
        <v>0.3333333333333333</v>
      </c>
      <c r="S73" s="27">
        <f>SUM(S74:S75)</f>
        <v>8</v>
      </c>
      <c r="T73" s="30">
        <f t="shared" si="14"/>
        <v>0.6666666666666666</v>
      </c>
    </row>
    <row r="74" spans="1:20" ht="14.25">
      <c r="A74" s="2" t="s">
        <v>88</v>
      </c>
      <c r="B74" s="66">
        <f t="shared" si="18"/>
        <v>10</v>
      </c>
      <c r="C74" s="67">
        <v>0</v>
      </c>
      <c r="D74" s="68">
        <f>C74/B74</f>
        <v>0</v>
      </c>
      <c r="E74" s="67">
        <v>0</v>
      </c>
      <c r="F74" s="69">
        <f>E74/B74</f>
        <v>0</v>
      </c>
      <c r="G74" s="70">
        <v>0</v>
      </c>
      <c r="H74" s="68">
        <f>G74/B74</f>
        <v>0</v>
      </c>
      <c r="I74" s="71">
        <v>0</v>
      </c>
      <c r="J74" s="72">
        <f>I74/B74</f>
        <v>0</v>
      </c>
      <c r="K74" s="73">
        <v>4</v>
      </c>
      <c r="L74" s="74">
        <f t="shared" si="15"/>
        <v>0.4</v>
      </c>
      <c r="M74" s="73">
        <v>1</v>
      </c>
      <c r="N74" s="74">
        <f t="shared" si="16"/>
        <v>0.1</v>
      </c>
      <c r="O74" s="71">
        <v>5</v>
      </c>
      <c r="P74" s="72">
        <f t="shared" si="17"/>
        <v>0.5</v>
      </c>
      <c r="Q74" s="75">
        <v>3</v>
      </c>
      <c r="R74" s="76">
        <f t="shared" si="13"/>
        <v>0.3</v>
      </c>
      <c r="S74" s="73">
        <v>7</v>
      </c>
      <c r="T74" s="76">
        <f t="shared" si="14"/>
        <v>0.7</v>
      </c>
    </row>
    <row r="75" spans="1:20" ht="14.25">
      <c r="A75" s="2" t="s">
        <v>89</v>
      </c>
      <c r="B75" s="66">
        <f t="shared" si="18"/>
        <v>2</v>
      </c>
      <c r="C75" s="67">
        <v>0</v>
      </c>
      <c r="D75" s="68">
        <f>C75/B75</f>
        <v>0</v>
      </c>
      <c r="E75" s="67">
        <v>0</v>
      </c>
      <c r="F75" s="69">
        <f>E75/B75</f>
        <v>0</v>
      </c>
      <c r="G75" s="70">
        <v>0</v>
      </c>
      <c r="H75" s="68">
        <f>G75/B75</f>
        <v>0</v>
      </c>
      <c r="I75" s="71">
        <v>0</v>
      </c>
      <c r="J75" s="72">
        <f>I75/B75</f>
        <v>0</v>
      </c>
      <c r="K75" s="73">
        <v>2</v>
      </c>
      <c r="L75" s="74">
        <f t="shared" si="15"/>
        <v>1</v>
      </c>
      <c r="M75" s="73">
        <v>0</v>
      </c>
      <c r="N75" s="74">
        <f t="shared" si="16"/>
        <v>0</v>
      </c>
      <c r="O75" s="71">
        <v>0</v>
      </c>
      <c r="P75" s="72">
        <f t="shared" si="17"/>
        <v>0</v>
      </c>
      <c r="Q75" s="75">
        <v>1</v>
      </c>
      <c r="R75" s="76">
        <f t="shared" si="13"/>
        <v>0.5</v>
      </c>
      <c r="S75" s="73">
        <v>1</v>
      </c>
      <c r="T75" s="76">
        <f t="shared" si="14"/>
        <v>0.5</v>
      </c>
    </row>
    <row r="76" spans="1:20" ht="14.25">
      <c r="A76" s="20" t="s">
        <v>90</v>
      </c>
      <c r="B76" s="48">
        <f t="shared" si="18"/>
        <v>60</v>
      </c>
      <c r="C76" s="49">
        <f>SUM(C77:C78)</f>
        <v>1</v>
      </c>
      <c r="D76" s="50">
        <f t="shared" si="10"/>
        <v>0.016666666666666666</v>
      </c>
      <c r="E76" s="49">
        <f>SUM(E77:E78)</f>
        <v>0</v>
      </c>
      <c r="F76" s="51">
        <f t="shared" si="11"/>
        <v>0</v>
      </c>
      <c r="G76" s="52">
        <f>SUM(G77:G78)</f>
        <v>3</v>
      </c>
      <c r="H76" s="50">
        <f t="shared" si="12"/>
        <v>0.05</v>
      </c>
      <c r="I76" s="49">
        <f>SUM(I77:I78)</f>
        <v>1</v>
      </c>
      <c r="J76" s="53">
        <f t="shared" si="9"/>
        <v>0.016666666666666666</v>
      </c>
      <c r="K76" s="49">
        <f>SUM(K77:K78)</f>
        <v>19</v>
      </c>
      <c r="L76" s="54">
        <f t="shared" si="15"/>
        <v>0.31666666666666665</v>
      </c>
      <c r="M76" s="49">
        <f>SUM(M77:M78)</f>
        <v>3</v>
      </c>
      <c r="N76" s="54">
        <f t="shared" si="16"/>
        <v>0.05</v>
      </c>
      <c r="O76" s="49">
        <f>SUM(O77:O78)</f>
        <v>33</v>
      </c>
      <c r="P76" s="53">
        <f t="shared" si="17"/>
        <v>0.55</v>
      </c>
      <c r="Q76" s="128">
        <f>SUM(Q77:Q78)</f>
        <v>27</v>
      </c>
      <c r="R76" s="30">
        <f t="shared" si="13"/>
        <v>0.45</v>
      </c>
      <c r="S76" s="52">
        <f>SUM(S77:S78)</f>
        <v>33</v>
      </c>
      <c r="T76" s="30">
        <f t="shared" si="14"/>
        <v>0.55</v>
      </c>
    </row>
    <row r="77" spans="1:20" ht="14.25">
      <c r="A77" s="2" t="s">
        <v>91</v>
      </c>
      <c r="B77" s="47">
        <f t="shared" si="18"/>
        <v>54</v>
      </c>
      <c r="C77" s="32">
        <v>1</v>
      </c>
      <c r="D77" s="33">
        <f t="shared" si="10"/>
        <v>0.018518518518518517</v>
      </c>
      <c r="E77" s="32">
        <v>0</v>
      </c>
      <c r="F77" s="42">
        <f t="shared" si="11"/>
        <v>0</v>
      </c>
      <c r="G77" s="34">
        <v>3</v>
      </c>
      <c r="H77" s="33">
        <f t="shared" si="12"/>
        <v>0.05555555555555555</v>
      </c>
      <c r="I77" s="35">
        <v>1</v>
      </c>
      <c r="J77" s="44">
        <f t="shared" si="9"/>
        <v>0.018518518518518517</v>
      </c>
      <c r="K77" s="37">
        <v>19</v>
      </c>
      <c r="L77" s="46">
        <f t="shared" si="15"/>
        <v>0.35185185185185186</v>
      </c>
      <c r="M77" s="37">
        <v>2</v>
      </c>
      <c r="N77" s="46">
        <f t="shared" si="16"/>
        <v>0.037037037037037035</v>
      </c>
      <c r="O77" s="35">
        <v>28</v>
      </c>
      <c r="P77" s="44">
        <f t="shared" si="17"/>
        <v>0.5185185185185185</v>
      </c>
      <c r="Q77" s="39">
        <v>25</v>
      </c>
      <c r="R77" s="40">
        <f t="shared" si="13"/>
        <v>0.46296296296296297</v>
      </c>
      <c r="S77" s="37">
        <v>29</v>
      </c>
      <c r="T77" s="40">
        <f t="shared" si="14"/>
        <v>0.5370370370370371</v>
      </c>
    </row>
    <row r="78" spans="1:20" ht="14.25">
      <c r="A78" s="41" t="s">
        <v>92</v>
      </c>
      <c r="B78" s="47">
        <f t="shared" si="18"/>
        <v>6</v>
      </c>
      <c r="C78" s="32">
        <v>0</v>
      </c>
      <c r="D78" s="33">
        <v>0</v>
      </c>
      <c r="E78" s="32">
        <v>0</v>
      </c>
      <c r="F78" s="42">
        <f t="shared" si="11"/>
        <v>0</v>
      </c>
      <c r="G78" s="34">
        <v>0</v>
      </c>
      <c r="H78" s="33">
        <f t="shared" si="12"/>
        <v>0</v>
      </c>
      <c r="I78" s="35">
        <v>0</v>
      </c>
      <c r="J78" s="44">
        <f t="shared" si="9"/>
        <v>0</v>
      </c>
      <c r="K78" s="37">
        <v>0</v>
      </c>
      <c r="L78" s="46">
        <f t="shared" si="15"/>
        <v>0</v>
      </c>
      <c r="M78" s="37">
        <v>1</v>
      </c>
      <c r="N78" s="46">
        <f t="shared" si="16"/>
        <v>0.16666666666666666</v>
      </c>
      <c r="O78" s="35">
        <v>5</v>
      </c>
      <c r="P78" s="44">
        <f t="shared" si="17"/>
        <v>0.8333333333333334</v>
      </c>
      <c r="Q78" s="39">
        <v>2</v>
      </c>
      <c r="R78" s="40">
        <f t="shared" si="13"/>
        <v>0.3333333333333333</v>
      </c>
      <c r="S78" s="37">
        <v>4</v>
      </c>
      <c r="T78" s="40">
        <f t="shared" si="14"/>
        <v>0.6666666666666666</v>
      </c>
    </row>
    <row r="79" spans="1:20" ht="14.25">
      <c r="A79" s="20" t="s">
        <v>94</v>
      </c>
      <c r="B79" s="48">
        <f t="shared" si="18"/>
        <v>42</v>
      </c>
      <c r="C79" s="49">
        <f>SUM(C80:C87)</f>
        <v>16</v>
      </c>
      <c r="D79" s="50">
        <f t="shared" si="10"/>
        <v>0.38095238095238093</v>
      </c>
      <c r="E79" s="49">
        <f>SUM(E80:E87)</f>
        <v>1</v>
      </c>
      <c r="F79" s="51">
        <f t="shared" si="11"/>
        <v>0.023809523809523808</v>
      </c>
      <c r="G79" s="52">
        <f>SUM(G80:G87)</f>
        <v>0</v>
      </c>
      <c r="H79" s="50">
        <f t="shared" si="12"/>
        <v>0</v>
      </c>
      <c r="I79" s="25">
        <f>SUM(I80:I87)</f>
        <v>0</v>
      </c>
      <c r="J79" s="53">
        <f t="shared" si="9"/>
        <v>0</v>
      </c>
      <c r="K79" s="27">
        <f>SUM(K80:K87)</f>
        <v>4</v>
      </c>
      <c r="L79" s="54">
        <f t="shared" si="15"/>
        <v>0.09523809523809523</v>
      </c>
      <c r="M79" s="27">
        <f>SUM(M80:M87)</f>
        <v>2</v>
      </c>
      <c r="N79" s="54">
        <f t="shared" si="16"/>
        <v>0.047619047619047616</v>
      </c>
      <c r="O79" s="25">
        <f>SUM(O80:O87)</f>
        <v>19</v>
      </c>
      <c r="P79" s="53">
        <f t="shared" si="17"/>
        <v>0.4523809523809524</v>
      </c>
      <c r="Q79" s="29">
        <f>SUM(Q80:Q87)</f>
        <v>16</v>
      </c>
      <c r="R79" s="30">
        <f t="shared" si="13"/>
        <v>0.38095238095238093</v>
      </c>
      <c r="S79" s="27">
        <f>SUM(S80:S87)</f>
        <v>26</v>
      </c>
      <c r="T79" s="30">
        <f t="shared" si="14"/>
        <v>0.6190476190476191</v>
      </c>
    </row>
    <row r="80" spans="1:20" ht="14.25">
      <c r="A80" s="41" t="s">
        <v>95</v>
      </c>
      <c r="B80" s="57">
        <f t="shared" si="18"/>
        <v>7</v>
      </c>
      <c r="C80" s="58">
        <v>2</v>
      </c>
      <c r="D80" s="59">
        <f t="shared" si="10"/>
        <v>0.2857142857142857</v>
      </c>
      <c r="E80" s="58">
        <v>0</v>
      </c>
      <c r="F80" s="60">
        <f t="shared" si="11"/>
        <v>0</v>
      </c>
      <c r="G80" s="61">
        <v>0</v>
      </c>
      <c r="H80" s="59">
        <f t="shared" si="12"/>
        <v>0</v>
      </c>
      <c r="I80" s="35">
        <v>0</v>
      </c>
      <c r="J80" s="44">
        <f t="shared" si="9"/>
        <v>0</v>
      </c>
      <c r="K80" s="37">
        <v>2</v>
      </c>
      <c r="L80" s="46">
        <f t="shared" si="15"/>
        <v>0.2857142857142857</v>
      </c>
      <c r="M80" s="37">
        <v>0</v>
      </c>
      <c r="N80" s="46">
        <f t="shared" si="16"/>
        <v>0</v>
      </c>
      <c r="O80" s="35">
        <v>3</v>
      </c>
      <c r="P80" s="44">
        <f t="shared" si="17"/>
        <v>0.42857142857142855</v>
      </c>
      <c r="Q80" s="39">
        <v>4</v>
      </c>
      <c r="R80" s="40">
        <f t="shared" si="13"/>
        <v>0.5714285714285714</v>
      </c>
      <c r="S80" s="37">
        <v>3</v>
      </c>
      <c r="T80" s="40">
        <f t="shared" si="14"/>
        <v>0.42857142857142855</v>
      </c>
    </row>
    <row r="81" spans="1:20" ht="14.25">
      <c r="A81" s="41" t="s">
        <v>96</v>
      </c>
      <c r="B81" s="57">
        <f t="shared" si="18"/>
        <v>2</v>
      </c>
      <c r="C81" s="58">
        <v>1</v>
      </c>
      <c r="D81" s="59">
        <f>C81/B81</f>
        <v>0.5</v>
      </c>
      <c r="E81" s="58">
        <v>0</v>
      </c>
      <c r="F81" s="60">
        <f>E81/B81</f>
        <v>0</v>
      </c>
      <c r="G81" s="61">
        <v>0</v>
      </c>
      <c r="H81" s="59">
        <f>G81/B81</f>
        <v>0</v>
      </c>
      <c r="I81" s="35">
        <v>0</v>
      </c>
      <c r="J81" s="44">
        <f t="shared" si="9"/>
        <v>0</v>
      </c>
      <c r="K81" s="37">
        <v>0</v>
      </c>
      <c r="L81" s="46">
        <f t="shared" si="15"/>
        <v>0</v>
      </c>
      <c r="M81" s="37">
        <v>0</v>
      </c>
      <c r="N81" s="46">
        <f t="shared" si="16"/>
        <v>0</v>
      </c>
      <c r="O81" s="35">
        <v>1</v>
      </c>
      <c r="P81" s="44">
        <f t="shared" si="17"/>
        <v>0.5</v>
      </c>
      <c r="Q81" s="39">
        <v>0</v>
      </c>
      <c r="R81" s="40">
        <f t="shared" si="13"/>
        <v>0</v>
      </c>
      <c r="S81" s="37">
        <v>2</v>
      </c>
      <c r="T81" s="40">
        <f t="shared" si="14"/>
        <v>1</v>
      </c>
    </row>
    <row r="82" spans="1:20" ht="14.25">
      <c r="A82" s="2" t="s">
        <v>98</v>
      </c>
      <c r="B82" s="47">
        <f t="shared" si="18"/>
        <v>22</v>
      </c>
      <c r="C82" s="32">
        <v>7</v>
      </c>
      <c r="D82" s="33">
        <f t="shared" si="10"/>
        <v>0.3181818181818182</v>
      </c>
      <c r="E82" s="32">
        <v>0</v>
      </c>
      <c r="F82" s="42">
        <f t="shared" si="11"/>
        <v>0</v>
      </c>
      <c r="G82" s="61">
        <v>0</v>
      </c>
      <c r="H82" s="59">
        <f t="shared" si="12"/>
        <v>0</v>
      </c>
      <c r="I82" s="35">
        <v>0</v>
      </c>
      <c r="J82" s="44">
        <f t="shared" si="9"/>
        <v>0</v>
      </c>
      <c r="K82" s="37">
        <v>2</v>
      </c>
      <c r="L82" s="46">
        <f t="shared" si="15"/>
        <v>0.09090909090909091</v>
      </c>
      <c r="M82" s="37">
        <v>2</v>
      </c>
      <c r="N82" s="46">
        <f t="shared" si="16"/>
        <v>0.09090909090909091</v>
      </c>
      <c r="O82" s="35">
        <v>11</v>
      </c>
      <c r="P82" s="44">
        <f t="shared" si="17"/>
        <v>0.5</v>
      </c>
      <c r="Q82" s="39">
        <v>7</v>
      </c>
      <c r="R82" s="40">
        <f t="shared" si="13"/>
        <v>0.3181818181818182</v>
      </c>
      <c r="S82" s="37">
        <v>15</v>
      </c>
      <c r="T82" s="40">
        <f t="shared" si="14"/>
        <v>0.6818181818181818</v>
      </c>
    </row>
    <row r="83" spans="1:20" ht="14.25">
      <c r="A83" s="41" t="s">
        <v>99</v>
      </c>
      <c r="B83" s="47">
        <f t="shared" si="18"/>
        <v>2</v>
      </c>
      <c r="C83" s="32">
        <v>2</v>
      </c>
      <c r="D83" s="33">
        <f>C83/B83</f>
        <v>1</v>
      </c>
      <c r="E83" s="32">
        <v>0</v>
      </c>
      <c r="F83" s="42">
        <f>E83/B83</f>
        <v>0</v>
      </c>
      <c r="G83" s="61">
        <v>0</v>
      </c>
      <c r="H83" s="59">
        <f>G83/B83</f>
        <v>0</v>
      </c>
      <c r="I83" s="35">
        <v>0</v>
      </c>
      <c r="J83" s="44">
        <f>I83/B83</f>
        <v>0</v>
      </c>
      <c r="K83" s="37">
        <v>0</v>
      </c>
      <c r="L83" s="46">
        <f t="shared" si="15"/>
        <v>0</v>
      </c>
      <c r="M83" s="37">
        <v>0</v>
      </c>
      <c r="N83" s="46">
        <f t="shared" si="16"/>
        <v>0</v>
      </c>
      <c r="O83" s="35">
        <v>0</v>
      </c>
      <c r="P83" s="44">
        <f t="shared" si="17"/>
        <v>0</v>
      </c>
      <c r="Q83" s="39">
        <v>0</v>
      </c>
      <c r="R83" s="40">
        <f t="shared" si="13"/>
        <v>0</v>
      </c>
      <c r="S83" s="37">
        <v>2</v>
      </c>
      <c r="T83" s="40">
        <f t="shared" si="14"/>
        <v>1</v>
      </c>
    </row>
    <row r="84" spans="1:20" ht="14.25">
      <c r="A84" s="41" t="s">
        <v>100</v>
      </c>
      <c r="B84" s="47">
        <f t="shared" si="18"/>
        <v>2</v>
      </c>
      <c r="C84" s="32">
        <v>1</v>
      </c>
      <c r="D84" s="33">
        <f>C84/B84</f>
        <v>0.5</v>
      </c>
      <c r="E84" s="32">
        <v>0</v>
      </c>
      <c r="F84" s="42">
        <f>E84/B84</f>
        <v>0</v>
      </c>
      <c r="G84" s="61">
        <v>0</v>
      </c>
      <c r="H84" s="59">
        <f>G84/B84</f>
        <v>0</v>
      </c>
      <c r="I84" s="35">
        <v>0</v>
      </c>
      <c r="J84" s="44">
        <f>I84/B84</f>
        <v>0</v>
      </c>
      <c r="K84" s="37">
        <v>0</v>
      </c>
      <c r="L84" s="46">
        <f t="shared" si="15"/>
        <v>0</v>
      </c>
      <c r="M84" s="37">
        <v>0</v>
      </c>
      <c r="N84" s="46">
        <f t="shared" si="16"/>
        <v>0</v>
      </c>
      <c r="O84" s="35">
        <v>1</v>
      </c>
      <c r="P84" s="44">
        <f t="shared" si="17"/>
        <v>0.5</v>
      </c>
      <c r="Q84" s="39">
        <v>2</v>
      </c>
      <c r="R84" s="40">
        <f t="shared" si="13"/>
        <v>1</v>
      </c>
      <c r="S84" s="37">
        <v>0</v>
      </c>
      <c r="T84" s="40">
        <f t="shared" si="14"/>
        <v>0</v>
      </c>
    </row>
    <row r="85" spans="1:20" ht="14.25">
      <c r="A85" s="2" t="s">
        <v>178</v>
      </c>
      <c r="B85" s="47">
        <f>C85+E85+G85+I85+K85+M85+O85</f>
        <v>2</v>
      </c>
      <c r="C85" s="32">
        <v>1</v>
      </c>
      <c r="D85" s="33">
        <f>C85/B85</f>
        <v>0.5</v>
      </c>
      <c r="E85" s="32">
        <v>0</v>
      </c>
      <c r="F85" s="42">
        <f>E85/B85</f>
        <v>0</v>
      </c>
      <c r="G85" s="61">
        <v>0</v>
      </c>
      <c r="H85" s="59">
        <f>G85/B85</f>
        <v>0</v>
      </c>
      <c r="I85" s="35">
        <v>0</v>
      </c>
      <c r="J85" s="44">
        <f>I85/B85</f>
        <v>0</v>
      </c>
      <c r="K85" s="37">
        <v>0</v>
      </c>
      <c r="L85" s="46">
        <f>K85/B85</f>
        <v>0</v>
      </c>
      <c r="M85" s="37">
        <v>0</v>
      </c>
      <c r="N85" s="46">
        <f>M85/B85</f>
        <v>0</v>
      </c>
      <c r="O85" s="35">
        <v>1</v>
      </c>
      <c r="P85" s="44">
        <f>O85/B85</f>
        <v>0.5</v>
      </c>
      <c r="Q85" s="39">
        <v>1</v>
      </c>
      <c r="R85" s="40">
        <f>Q85/B85</f>
        <v>0.5</v>
      </c>
      <c r="S85" s="37">
        <v>1</v>
      </c>
      <c r="T85" s="40">
        <f>S85/B85</f>
        <v>0.5</v>
      </c>
    </row>
    <row r="86" spans="1:20" ht="14.25">
      <c r="A86" s="2" t="s">
        <v>102</v>
      </c>
      <c r="B86" s="47">
        <f t="shared" si="18"/>
        <v>4</v>
      </c>
      <c r="C86" s="32">
        <v>2</v>
      </c>
      <c r="D86" s="33">
        <f t="shared" si="10"/>
        <v>0.5</v>
      </c>
      <c r="E86" s="32">
        <v>1</v>
      </c>
      <c r="F86" s="42">
        <f t="shared" si="11"/>
        <v>0.25</v>
      </c>
      <c r="G86" s="34">
        <v>0</v>
      </c>
      <c r="H86" s="33">
        <f t="shared" si="12"/>
        <v>0</v>
      </c>
      <c r="I86" s="35">
        <v>0</v>
      </c>
      <c r="J86" s="44">
        <f aca="true" t="shared" si="19" ref="J86:J172">I86/B86</f>
        <v>0</v>
      </c>
      <c r="K86" s="37">
        <v>0</v>
      </c>
      <c r="L86" s="46">
        <f t="shared" si="15"/>
        <v>0</v>
      </c>
      <c r="M86" s="37">
        <v>0</v>
      </c>
      <c r="N86" s="46">
        <f t="shared" si="16"/>
        <v>0</v>
      </c>
      <c r="O86" s="35">
        <v>1</v>
      </c>
      <c r="P86" s="44">
        <f t="shared" si="17"/>
        <v>0.25</v>
      </c>
      <c r="Q86" s="39">
        <v>1</v>
      </c>
      <c r="R86" s="40">
        <f t="shared" si="13"/>
        <v>0.25</v>
      </c>
      <c r="S86" s="37">
        <v>3</v>
      </c>
      <c r="T86" s="40">
        <f t="shared" si="14"/>
        <v>0.75</v>
      </c>
    </row>
    <row r="87" spans="1:20" ht="14.25">
      <c r="A87" s="41" t="s">
        <v>103</v>
      </c>
      <c r="B87" s="47">
        <f t="shared" si="18"/>
        <v>1</v>
      </c>
      <c r="C87" s="32">
        <v>0</v>
      </c>
      <c r="D87" s="33">
        <f t="shared" si="10"/>
        <v>0</v>
      </c>
      <c r="E87" s="32">
        <v>0</v>
      </c>
      <c r="F87" s="42">
        <f t="shared" si="11"/>
        <v>0</v>
      </c>
      <c r="G87" s="34">
        <v>0</v>
      </c>
      <c r="H87" s="33">
        <f t="shared" si="12"/>
        <v>0</v>
      </c>
      <c r="I87" s="35">
        <v>0</v>
      </c>
      <c r="J87" s="44">
        <f t="shared" si="19"/>
        <v>0</v>
      </c>
      <c r="K87" s="37">
        <v>0</v>
      </c>
      <c r="L87" s="46">
        <f t="shared" si="15"/>
        <v>0</v>
      </c>
      <c r="M87" s="37">
        <v>0</v>
      </c>
      <c r="N87" s="46">
        <f t="shared" si="16"/>
        <v>0</v>
      </c>
      <c r="O87" s="35">
        <v>1</v>
      </c>
      <c r="P87" s="44">
        <f t="shared" si="17"/>
        <v>1</v>
      </c>
      <c r="Q87" s="39">
        <v>1</v>
      </c>
      <c r="R87" s="40">
        <f t="shared" si="13"/>
        <v>1</v>
      </c>
      <c r="S87" s="37">
        <v>0</v>
      </c>
      <c r="T87" s="40">
        <v>0</v>
      </c>
    </row>
    <row r="88" spans="1:20" ht="14.25">
      <c r="A88" s="20" t="s">
        <v>104</v>
      </c>
      <c r="B88" s="48">
        <f t="shared" si="18"/>
        <v>25</v>
      </c>
      <c r="C88" s="49">
        <f>SUM(C89:C92)</f>
        <v>7</v>
      </c>
      <c r="D88" s="50">
        <f t="shared" si="10"/>
        <v>0.28</v>
      </c>
      <c r="E88" s="49">
        <f>SUM(E89:E92)</f>
        <v>2</v>
      </c>
      <c r="F88" s="51">
        <f t="shared" si="11"/>
        <v>0.08</v>
      </c>
      <c r="G88" s="52">
        <f>SUM(G89:G92)</f>
        <v>2</v>
      </c>
      <c r="H88" s="50">
        <f t="shared" si="12"/>
        <v>0.08</v>
      </c>
      <c r="I88" s="25">
        <f>SUM(I89:I92)</f>
        <v>0</v>
      </c>
      <c r="J88" s="53">
        <f t="shared" si="19"/>
        <v>0</v>
      </c>
      <c r="K88" s="27">
        <f>SUM(K89:K92)</f>
        <v>5</v>
      </c>
      <c r="L88" s="54">
        <f t="shared" si="15"/>
        <v>0.2</v>
      </c>
      <c r="M88" s="27">
        <f>SUM(M89:M92)</f>
        <v>1</v>
      </c>
      <c r="N88" s="54">
        <f t="shared" si="16"/>
        <v>0.04</v>
      </c>
      <c r="O88" s="25">
        <f>SUM(O89:O92)</f>
        <v>8</v>
      </c>
      <c r="P88" s="53">
        <f t="shared" si="17"/>
        <v>0.32</v>
      </c>
      <c r="Q88" s="29">
        <f>SUM(Q89:Q92)</f>
        <v>12</v>
      </c>
      <c r="R88" s="30">
        <f t="shared" si="13"/>
        <v>0.48</v>
      </c>
      <c r="S88" s="27">
        <f>SUM(S89:S92)</f>
        <v>13</v>
      </c>
      <c r="T88" s="30">
        <f aca="true" t="shared" si="20" ref="T88:T139">S88/B88</f>
        <v>0.52</v>
      </c>
    </row>
    <row r="89" spans="1:20" ht="14.25">
      <c r="A89" s="2" t="s">
        <v>105</v>
      </c>
      <c r="B89" s="47">
        <f t="shared" si="18"/>
        <v>17</v>
      </c>
      <c r="C89" s="58">
        <v>3</v>
      </c>
      <c r="D89" s="59">
        <f t="shared" si="10"/>
        <v>0.17647058823529413</v>
      </c>
      <c r="E89" s="58">
        <v>2</v>
      </c>
      <c r="F89" s="60">
        <f t="shared" si="11"/>
        <v>0.11764705882352941</v>
      </c>
      <c r="G89" s="34">
        <v>2</v>
      </c>
      <c r="H89" s="33">
        <f t="shared" si="12"/>
        <v>0.11764705882352941</v>
      </c>
      <c r="I89" s="35">
        <v>0</v>
      </c>
      <c r="J89" s="44">
        <f t="shared" si="19"/>
        <v>0</v>
      </c>
      <c r="K89" s="37">
        <v>3</v>
      </c>
      <c r="L89" s="46">
        <f t="shared" si="15"/>
        <v>0.17647058823529413</v>
      </c>
      <c r="M89" s="37">
        <v>1</v>
      </c>
      <c r="N89" s="46">
        <f t="shared" si="16"/>
        <v>0.058823529411764705</v>
      </c>
      <c r="O89" s="35">
        <v>6</v>
      </c>
      <c r="P89" s="44">
        <f t="shared" si="17"/>
        <v>0.35294117647058826</v>
      </c>
      <c r="Q89" s="39">
        <v>9</v>
      </c>
      <c r="R89" s="40">
        <f t="shared" si="13"/>
        <v>0.5294117647058824</v>
      </c>
      <c r="S89" s="37">
        <v>8</v>
      </c>
      <c r="T89" s="40">
        <f t="shared" si="20"/>
        <v>0.47058823529411764</v>
      </c>
    </row>
    <row r="90" spans="1:20" ht="14.25">
      <c r="A90" s="41" t="s">
        <v>106</v>
      </c>
      <c r="B90" s="47">
        <f t="shared" si="18"/>
        <v>2</v>
      </c>
      <c r="C90" s="58">
        <v>2</v>
      </c>
      <c r="D90" s="59">
        <v>0</v>
      </c>
      <c r="E90" s="58">
        <v>0</v>
      </c>
      <c r="F90" s="60">
        <v>0</v>
      </c>
      <c r="G90" s="34">
        <v>0</v>
      </c>
      <c r="H90" s="33">
        <v>0</v>
      </c>
      <c r="I90" s="35">
        <v>0</v>
      </c>
      <c r="J90" s="44">
        <f t="shared" si="19"/>
        <v>0</v>
      </c>
      <c r="K90" s="37">
        <v>0</v>
      </c>
      <c r="L90" s="46">
        <f t="shared" si="15"/>
        <v>0</v>
      </c>
      <c r="M90" s="37">
        <v>0</v>
      </c>
      <c r="N90" s="46">
        <f t="shared" si="16"/>
        <v>0</v>
      </c>
      <c r="O90" s="35">
        <v>0</v>
      </c>
      <c r="P90" s="44">
        <f t="shared" si="17"/>
        <v>0</v>
      </c>
      <c r="Q90" s="39">
        <v>1</v>
      </c>
      <c r="R90" s="40">
        <f t="shared" si="13"/>
        <v>0.5</v>
      </c>
      <c r="S90" s="37">
        <v>1</v>
      </c>
      <c r="T90" s="40">
        <f t="shared" si="20"/>
        <v>0.5</v>
      </c>
    </row>
    <row r="91" spans="1:20" ht="14.25">
      <c r="A91" s="2" t="s">
        <v>107</v>
      </c>
      <c r="B91" s="47">
        <f t="shared" si="18"/>
        <v>3</v>
      </c>
      <c r="C91" s="58">
        <v>0</v>
      </c>
      <c r="D91" s="59">
        <f t="shared" si="10"/>
        <v>0</v>
      </c>
      <c r="E91" s="58">
        <v>0</v>
      </c>
      <c r="F91" s="60">
        <f t="shared" si="11"/>
        <v>0</v>
      </c>
      <c r="G91" s="34">
        <v>0</v>
      </c>
      <c r="H91" s="33">
        <f t="shared" si="12"/>
        <v>0</v>
      </c>
      <c r="I91" s="35">
        <v>0</v>
      </c>
      <c r="J91" s="44">
        <f t="shared" si="19"/>
        <v>0</v>
      </c>
      <c r="K91" s="37">
        <v>2</v>
      </c>
      <c r="L91" s="46">
        <f t="shared" si="15"/>
        <v>0.6666666666666666</v>
      </c>
      <c r="M91" s="37">
        <v>0</v>
      </c>
      <c r="N91" s="46">
        <f t="shared" si="16"/>
        <v>0</v>
      </c>
      <c r="O91" s="35">
        <v>1</v>
      </c>
      <c r="P91" s="44">
        <f t="shared" si="17"/>
        <v>0.3333333333333333</v>
      </c>
      <c r="Q91" s="39">
        <v>1</v>
      </c>
      <c r="R91" s="40">
        <f t="shared" si="13"/>
        <v>0.3333333333333333</v>
      </c>
      <c r="S91" s="37">
        <v>2</v>
      </c>
      <c r="T91" s="40">
        <f t="shared" si="20"/>
        <v>0.6666666666666666</v>
      </c>
    </row>
    <row r="92" spans="1:20" ht="14.25">
      <c r="A92" s="41" t="s">
        <v>108</v>
      </c>
      <c r="B92" s="47">
        <f t="shared" si="18"/>
        <v>3</v>
      </c>
      <c r="C92" s="58">
        <v>2</v>
      </c>
      <c r="D92" s="59">
        <f t="shared" si="10"/>
        <v>0.6666666666666666</v>
      </c>
      <c r="E92" s="58">
        <v>0</v>
      </c>
      <c r="F92" s="60">
        <f t="shared" si="11"/>
        <v>0</v>
      </c>
      <c r="G92" s="34">
        <v>0</v>
      </c>
      <c r="H92" s="33">
        <f t="shared" si="12"/>
        <v>0</v>
      </c>
      <c r="I92" s="35">
        <v>0</v>
      </c>
      <c r="J92" s="44">
        <v>0</v>
      </c>
      <c r="K92" s="37">
        <v>0</v>
      </c>
      <c r="L92" s="46">
        <f t="shared" si="15"/>
        <v>0</v>
      </c>
      <c r="M92" s="37">
        <v>0</v>
      </c>
      <c r="N92" s="46">
        <f t="shared" si="16"/>
        <v>0</v>
      </c>
      <c r="O92" s="35">
        <v>1</v>
      </c>
      <c r="P92" s="44">
        <f t="shared" si="17"/>
        <v>0.3333333333333333</v>
      </c>
      <c r="Q92" s="39">
        <v>1</v>
      </c>
      <c r="R92" s="40">
        <f t="shared" si="13"/>
        <v>0.3333333333333333</v>
      </c>
      <c r="S92" s="37">
        <v>2</v>
      </c>
      <c r="T92" s="40">
        <f t="shared" si="20"/>
        <v>0.6666666666666666</v>
      </c>
    </row>
    <row r="93" spans="1:20" ht="14.25">
      <c r="A93" s="77" t="s">
        <v>109</v>
      </c>
      <c r="B93" s="48">
        <f t="shared" si="18"/>
        <v>16</v>
      </c>
      <c r="C93" s="49">
        <f>SUM(C94:C96)</f>
        <v>1</v>
      </c>
      <c r="D93" s="50">
        <f t="shared" si="10"/>
        <v>0.0625</v>
      </c>
      <c r="E93" s="49">
        <f>SUM(E94:E96)</f>
        <v>0</v>
      </c>
      <c r="F93" s="51">
        <f t="shared" si="11"/>
        <v>0</v>
      </c>
      <c r="G93" s="52">
        <f>SUM(G94:G96)</f>
        <v>0</v>
      </c>
      <c r="H93" s="50">
        <f t="shared" si="12"/>
        <v>0</v>
      </c>
      <c r="I93" s="25">
        <f>SUM(I94:I96)</f>
        <v>0</v>
      </c>
      <c r="J93" s="53">
        <f t="shared" si="19"/>
        <v>0</v>
      </c>
      <c r="K93" s="27">
        <f>SUM(K94:K96)</f>
        <v>9</v>
      </c>
      <c r="L93" s="54">
        <f t="shared" si="15"/>
        <v>0.5625</v>
      </c>
      <c r="M93" s="27">
        <f>SUM(M94:M96)</f>
        <v>0</v>
      </c>
      <c r="N93" s="54">
        <f t="shared" si="16"/>
        <v>0</v>
      </c>
      <c r="O93" s="25">
        <f>SUM(O94:O96)</f>
        <v>6</v>
      </c>
      <c r="P93" s="53">
        <f t="shared" si="17"/>
        <v>0.375</v>
      </c>
      <c r="Q93" s="29">
        <f>SUM(Q94:Q96)</f>
        <v>9</v>
      </c>
      <c r="R93" s="30">
        <f t="shared" si="13"/>
        <v>0.5625</v>
      </c>
      <c r="S93" s="27">
        <f>SUM(S94:S96)</f>
        <v>7</v>
      </c>
      <c r="T93" s="30">
        <f t="shared" si="20"/>
        <v>0.4375</v>
      </c>
    </row>
    <row r="94" spans="1:20" ht="14.25">
      <c r="A94" s="2" t="s">
        <v>110</v>
      </c>
      <c r="B94" s="47">
        <f t="shared" si="18"/>
        <v>12</v>
      </c>
      <c r="C94" s="58">
        <v>1</v>
      </c>
      <c r="D94" s="59">
        <f t="shared" si="10"/>
        <v>0.08333333333333333</v>
      </c>
      <c r="E94" s="58">
        <v>0</v>
      </c>
      <c r="F94" s="60">
        <f t="shared" si="11"/>
        <v>0</v>
      </c>
      <c r="G94" s="61">
        <v>0</v>
      </c>
      <c r="H94" s="59">
        <f t="shared" si="12"/>
        <v>0</v>
      </c>
      <c r="I94" s="35">
        <v>0</v>
      </c>
      <c r="J94" s="44">
        <f t="shared" si="19"/>
        <v>0</v>
      </c>
      <c r="K94" s="37">
        <v>5</v>
      </c>
      <c r="L94" s="46">
        <f t="shared" si="15"/>
        <v>0.4166666666666667</v>
      </c>
      <c r="M94" s="37">
        <v>0</v>
      </c>
      <c r="N94" s="46">
        <f t="shared" si="16"/>
        <v>0</v>
      </c>
      <c r="O94" s="35">
        <v>6</v>
      </c>
      <c r="P94" s="44">
        <f t="shared" si="17"/>
        <v>0.5</v>
      </c>
      <c r="Q94" s="39">
        <v>7</v>
      </c>
      <c r="R94" s="40">
        <f t="shared" si="13"/>
        <v>0.5833333333333334</v>
      </c>
      <c r="S94" s="37">
        <v>5</v>
      </c>
      <c r="T94" s="40">
        <f t="shared" si="20"/>
        <v>0.4166666666666667</v>
      </c>
    </row>
    <row r="95" spans="1:20" ht="14.25">
      <c r="A95" s="65" t="s">
        <v>111</v>
      </c>
      <c r="B95" s="47">
        <f t="shared" si="18"/>
        <v>1</v>
      </c>
      <c r="C95" s="58">
        <v>0</v>
      </c>
      <c r="D95" s="59">
        <f>C95/B95</f>
        <v>0</v>
      </c>
      <c r="E95" s="58">
        <v>0</v>
      </c>
      <c r="F95" s="60">
        <f>E95/B95</f>
        <v>0</v>
      </c>
      <c r="G95" s="61">
        <v>0</v>
      </c>
      <c r="H95" s="59">
        <f>G95/B95</f>
        <v>0</v>
      </c>
      <c r="I95" s="35">
        <v>0</v>
      </c>
      <c r="J95" s="44">
        <f>I95/B95</f>
        <v>0</v>
      </c>
      <c r="K95" s="37">
        <v>1</v>
      </c>
      <c r="L95" s="46">
        <f t="shared" si="15"/>
        <v>1</v>
      </c>
      <c r="M95" s="37">
        <v>0</v>
      </c>
      <c r="N95" s="46">
        <f t="shared" si="16"/>
        <v>0</v>
      </c>
      <c r="O95" s="35">
        <v>0</v>
      </c>
      <c r="P95" s="44">
        <f t="shared" si="17"/>
        <v>0</v>
      </c>
      <c r="Q95" s="39">
        <v>1</v>
      </c>
      <c r="R95" s="40">
        <f t="shared" si="13"/>
        <v>1</v>
      </c>
      <c r="S95" s="37">
        <v>0</v>
      </c>
      <c r="T95" s="40">
        <f t="shared" si="20"/>
        <v>0</v>
      </c>
    </row>
    <row r="96" spans="1:20" ht="14.25">
      <c r="A96" s="2" t="s">
        <v>112</v>
      </c>
      <c r="B96" s="47">
        <f t="shared" si="18"/>
        <v>3</v>
      </c>
      <c r="C96" s="58">
        <v>0</v>
      </c>
      <c r="D96" s="59">
        <f t="shared" si="10"/>
        <v>0</v>
      </c>
      <c r="E96" s="58">
        <v>0</v>
      </c>
      <c r="F96" s="60">
        <f t="shared" si="11"/>
        <v>0</v>
      </c>
      <c r="G96" s="61">
        <v>0</v>
      </c>
      <c r="H96" s="59">
        <f t="shared" si="12"/>
        <v>0</v>
      </c>
      <c r="I96" s="35">
        <v>0</v>
      </c>
      <c r="J96" s="44">
        <f t="shared" si="19"/>
        <v>0</v>
      </c>
      <c r="K96" s="37">
        <v>3</v>
      </c>
      <c r="L96" s="46">
        <f t="shared" si="15"/>
        <v>1</v>
      </c>
      <c r="M96" s="37">
        <v>0</v>
      </c>
      <c r="N96" s="46">
        <f t="shared" si="16"/>
        <v>0</v>
      </c>
      <c r="O96" s="35">
        <v>0</v>
      </c>
      <c r="P96" s="44">
        <f t="shared" si="17"/>
        <v>0</v>
      </c>
      <c r="Q96" s="39">
        <v>1</v>
      </c>
      <c r="R96" s="40">
        <f t="shared" si="13"/>
        <v>0.3333333333333333</v>
      </c>
      <c r="S96" s="37">
        <v>2</v>
      </c>
      <c r="T96" s="40">
        <f t="shared" si="20"/>
        <v>0.6666666666666666</v>
      </c>
    </row>
    <row r="97" spans="1:20" ht="14.25">
      <c r="A97" s="20" t="s">
        <v>113</v>
      </c>
      <c r="B97" s="48">
        <f t="shared" si="18"/>
        <v>11</v>
      </c>
      <c r="C97" s="49">
        <f>SUM(C98:C103)</f>
        <v>3</v>
      </c>
      <c r="D97" s="50">
        <f t="shared" si="10"/>
        <v>0.2727272727272727</v>
      </c>
      <c r="E97" s="49">
        <f>SUM(E98:E103)</f>
        <v>0</v>
      </c>
      <c r="F97" s="51">
        <f t="shared" si="11"/>
        <v>0</v>
      </c>
      <c r="G97" s="52">
        <f>SUM(G98:G103)</f>
        <v>0</v>
      </c>
      <c r="H97" s="50">
        <f t="shared" si="12"/>
        <v>0</v>
      </c>
      <c r="I97" s="25">
        <f>SUM(I98:I103)</f>
        <v>0</v>
      </c>
      <c r="J97" s="53">
        <f t="shared" si="19"/>
        <v>0</v>
      </c>
      <c r="K97" s="27">
        <f>SUM(K98:K103)</f>
        <v>5</v>
      </c>
      <c r="L97" s="54">
        <f t="shared" si="15"/>
        <v>0.45454545454545453</v>
      </c>
      <c r="M97" s="27">
        <f>SUM(M98:M103)</f>
        <v>0</v>
      </c>
      <c r="N97" s="54">
        <f t="shared" si="16"/>
        <v>0</v>
      </c>
      <c r="O97" s="25">
        <f>SUM(O98:O103)</f>
        <v>3</v>
      </c>
      <c r="P97" s="53">
        <f t="shared" si="17"/>
        <v>0.2727272727272727</v>
      </c>
      <c r="Q97" s="29">
        <f>SUM(Q98:Q103)</f>
        <v>4</v>
      </c>
      <c r="R97" s="30">
        <f t="shared" si="13"/>
        <v>0.36363636363636365</v>
      </c>
      <c r="S97" s="27">
        <f>SUM(S98:S103)</f>
        <v>7</v>
      </c>
      <c r="T97" s="30">
        <f t="shared" si="20"/>
        <v>0.6363636363636364</v>
      </c>
    </row>
    <row r="98" spans="1:20" ht="14.25">
      <c r="A98" s="41" t="s">
        <v>114</v>
      </c>
      <c r="B98" s="47">
        <f t="shared" si="18"/>
        <v>2</v>
      </c>
      <c r="C98" s="58">
        <v>1</v>
      </c>
      <c r="D98" s="59">
        <f t="shared" si="10"/>
        <v>0.5</v>
      </c>
      <c r="E98" s="32">
        <v>0</v>
      </c>
      <c r="F98" s="42">
        <f t="shared" si="11"/>
        <v>0</v>
      </c>
      <c r="G98" s="61">
        <v>0</v>
      </c>
      <c r="H98" s="59">
        <f t="shared" si="12"/>
        <v>0</v>
      </c>
      <c r="I98" s="35">
        <v>0</v>
      </c>
      <c r="J98" s="44">
        <f t="shared" si="19"/>
        <v>0</v>
      </c>
      <c r="K98" s="37">
        <v>1</v>
      </c>
      <c r="L98" s="46">
        <f t="shared" si="15"/>
        <v>0.5</v>
      </c>
      <c r="M98" s="37">
        <v>0</v>
      </c>
      <c r="N98" s="46">
        <f t="shared" si="16"/>
        <v>0</v>
      </c>
      <c r="O98" s="35">
        <v>0</v>
      </c>
      <c r="P98" s="44">
        <f t="shared" si="17"/>
        <v>0</v>
      </c>
      <c r="Q98" s="39">
        <v>0</v>
      </c>
      <c r="R98" s="40">
        <f t="shared" si="13"/>
        <v>0</v>
      </c>
      <c r="S98" s="37">
        <v>2</v>
      </c>
      <c r="T98" s="40">
        <f t="shared" si="20"/>
        <v>1</v>
      </c>
    </row>
    <row r="99" spans="1:20" ht="14.25">
      <c r="A99" s="41" t="s">
        <v>115</v>
      </c>
      <c r="B99" s="47">
        <f t="shared" si="18"/>
        <v>3</v>
      </c>
      <c r="C99" s="58">
        <v>1</v>
      </c>
      <c r="D99" s="59">
        <f t="shared" si="10"/>
        <v>0.3333333333333333</v>
      </c>
      <c r="E99" s="32">
        <v>0</v>
      </c>
      <c r="F99" s="42">
        <v>0</v>
      </c>
      <c r="G99" s="61">
        <v>0</v>
      </c>
      <c r="H99" s="59">
        <f t="shared" si="12"/>
        <v>0</v>
      </c>
      <c r="I99" s="35">
        <v>0</v>
      </c>
      <c r="J99" s="44">
        <f t="shared" si="19"/>
        <v>0</v>
      </c>
      <c r="K99" s="37">
        <v>2</v>
      </c>
      <c r="L99" s="46">
        <f t="shared" si="15"/>
        <v>0.6666666666666666</v>
      </c>
      <c r="M99" s="37">
        <v>0</v>
      </c>
      <c r="N99" s="46">
        <f t="shared" si="16"/>
        <v>0</v>
      </c>
      <c r="O99" s="35">
        <v>0</v>
      </c>
      <c r="P99" s="44">
        <f t="shared" si="17"/>
        <v>0</v>
      </c>
      <c r="Q99" s="39">
        <v>1</v>
      </c>
      <c r="R99" s="40">
        <f t="shared" si="13"/>
        <v>0.3333333333333333</v>
      </c>
      <c r="S99" s="37">
        <v>2</v>
      </c>
      <c r="T99" s="40">
        <f t="shared" si="20"/>
        <v>0.6666666666666666</v>
      </c>
    </row>
    <row r="100" spans="1:20" ht="14.25">
      <c r="A100" s="41" t="s">
        <v>117</v>
      </c>
      <c r="B100" s="57">
        <f t="shared" si="18"/>
        <v>1</v>
      </c>
      <c r="C100" s="58">
        <v>0</v>
      </c>
      <c r="D100" s="59">
        <f t="shared" si="10"/>
        <v>0</v>
      </c>
      <c r="E100" s="58">
        <v>0</v>
      </c>
      <c r="F100" s="60">
        <f t="shared" si="11"/>
        <v>0</v>
      </c>
      <c r="G100" s="34">
        <v>0</v>
      </c>
      <c r="H100" s="33">
        <f t="shared" si="12"/>
        <v>0</v>
      </c>
      <c r="I100" s="35">
        <v>0</v>
      </c>
      <c r="J100" s="44">
        <f t="shared" si="19"/>
        <v>0</v>
      </c>
      <c r="K100" s="37">
        <v>1</v>
      </c>
      <c r="L100" s="46">
        <f t="shared" si="15"/>
        <v>1</v>
      </c>
      <c r="M100" s="37">
        <v>0</v>
      </c>
      <c r="N100" s="46">
        <f t="shared" si="16"/>
        <v>0</v>
      </c>
      <c r="O100" s="35">
        <v>0</v>
      </c>
      <c r="P100" s="44">
        <f t="shared" si="17"/>
        <v>0</v>
      </c>
      <c r="Q100" s="39">
        <v>1</v>
      </c>
      <c r="R100" s="40">
        <f t="shared" si="13"/>
        <v>1</v>
      </c>
      <c r="S100" s="37">
        <v>0</v>
      </c>
      <c r="T100" s="40">
        <f t="shared" si="20"/>
        <v>0</v>
      </c>
    </row>
    <row r="101" spans="1:20" ht="14.25">
      <c r="A101" s="65" t="s">
        <v>118</v>
      </c>
      <c r="B101" s="47">
        <f t="shared" si="18"/>
        <v>2</v>
      </c>
      <c r="C101" s="58">
        <v>1</v>
      </c>
      <c r="D101" s="59">
        <f>C101/B101</f>
        <v>0.5</v>
      </c>
      <c r="E101" s="32">
        <v>0</v>
      </c>
      <c r="F101" s="42">
        <v>0</v>
      </c>
      <c r="G101" s="61">
        <v>0</v>
      </c>
      <c r="H101" s="59">
        <f>G101/B101</f>
        <v>0</v>
      </c>
      <c r="I101" s="35">
        <v>0</v>
      </c>
      <c r="J101" s="44">
        <f>I101/B101</f>
        <v>0</v>
      </c>
      <c r="K101" s="37">
        <v>0</v>
      </c>
      <c r="L101" s="46">
        <f t="shared" si="15"/>
        <v>0</v>
      </c>
      <c r="M101" s="37">
        <v>0</v>
      </c>
      <c r="N101" s="46">
        <f t="shared" si="16"/>
        <v>0</v>
      </c>
      <c r="O101" s="35">
        <v>1</v>
      </c>
      <c r="P101" s="44">
        <f t="shared" si="17"/>
        <v>0.5</v>
      </c>
      <c r="Q101" s="39">
        <v>2</v>
      </c>
      <c r="R101" s="40">
        <f t="shared" si="13"/>
        <v>1</v>
      </c>
      <c r="S101" s="37">
        <v>0</v>
      </c>
      <c r="T101" s="40">
        <f t="shared" si="20"/>
        <v>0</v>
      </c>
    </row>
    <row r="102" spans="1:20" ht="14.25">
      <c r="A102" s="41" t="s">
        <v>119</v>
      </c>
      <c r="B102" s="57">
        <f t="shared" si="18"/>
        <v>2</v>
      </c>
      <c r="C102" s="58">
        <v>0</v>
      </c>
      <c r="D102" s="59">
        <f>C102/B102</f>
        <v>0</v>
      </c>
      <c r="E102" s="58">
        <v>0</v>
      </c>
      <c r="F102" s="60">
        <f>E102/B102</f>
        <v>0</v>
      </c>
      <c r="G102" s="34">
        <v>0</v>
      </c>
      <c r="H102" s="33">
        <f>G102/B102</f>
        <v>0</v>
      </c>
      <c r="I102" s="35">
        <v>0</v>
      </c>
      <c r="J102" s="44">
        <f>I102/B102</f>
        <v>0</v>
      </c>
      <c r="K102" s="37">
        <v>1</v>
      </c>
      <c r="L102" s="46">
        <f t="shared" si="15"/>
        <v>0.5</v>
      </c>
      <c r="M102" s="37">
        <v>0</v>
      </c>
      <c r="N102" s="46">
        <f t="shared" si="16"/>
        <v>0</v>
      </c>
      <c r="O102" s="35">
        <v>1</v>
      </c>
      <c r="P102" s="44">
        <f t="shared" si="17"/>
        <v>0.5</v>
      </c>
      <c r="Q102" s="39">
        <v>0</v>
      </c>
      <c r="R102" s="40">
        <f t="shared" si="13"/>
        <v>0</v>
      </c>
      <c r="S102" s="37">
        <v>2</v>
      </c>
      <c r="T102" s="40">
        <f t="shared" si="20"/>
        <v>1</v>
      </c>
    </row>
    <row r="103" spans="1:20" ht="14.25">
      <c r="A103" s="65" t="s">
        <v>120</v>
      </c>
      <c r="B103" s="57">
        <f t="shared" si="18"/>
        <v>1</v>
      </c>
      <c r="C103" s="58">
        <v>0</v>
      </c>
      <c r="D103" s="59">
        <f>C103/B103</f>
        <v>0</v>
      </c>
      <c r="E103" s="58">
        <v>0</v>
      </c>
      <c r="F103" s="60">
        <f>E103/B103</f>
        <v>0</v>
      </c>
      <c r="G103" s="34">
        <v>0</v>
      </c>
      <c r="H103" s="33">
        <f>G103/B103</f>
        <v>0</v>
      </c>
      <c r="I103" s="35">
        <v>0</v>
      </c>
      <c r="J103" s="44">
        <f>I103/B103</f>
        <v>0</v>
      </c>
      <c r="K103" s="37">
        <v>0</v>
      </c>
      <c r="L103" s="46">
        <f t="shared" si="15"/>
        <v>0</v>
      </c>
      <c r="M103" s="37">
        <v>0</v>
      </c>
      <c r="N103" s="46">
        <f t="shared" si="16"/>
        <v>0</v>
      </c>
      <c r="O103" s="35">
        <v>1</v>
      </c>
      <c r="P103" s="44">
        <f t="shared" si="17"/>
        <v>1</v>
      </c>
      <c r="Q103" s="39">
        <v>0</v>
      </c>
      <c r="R103" s="40">
        <f t="shared" si="13"/>
        <v>0</v>
      </c>
      <c r="S103" s="37">
        <v>1</v>
      </c>
      <c r="T103" s="40">
        <f t="shared" si="20"/>
        <v>1</v>
      </c>
    </row>
    <row r="104" spans="1:20" ht="14.25">
      <c r="A104" s="20" t="s">
        <v>121</v>
      </c>
      <c r="B104" s="48">
        <f t="shared" si="18"/>
        <v>155</v>
      </c>
      <c r="C104" s="49">
        <f>SUM(C105:C106)</f>
        <v>15</v>
      </c>
      <c r="D104" s="50">
        <f t="shared" si="10"/>
        <v>0.0967741935483871</v>
      </c>
      <c r="E104" s="49">
        <f>SUM(E105:E106)</f>
        <v>5</v>
      </c>
      <c r="F104" s="51">
        <f t="shared" si="11"/>
        <v>0.03225806451612903</v>
      </c>
      <c r="G104" s="52">
        <f>SUM(G105:G106)</f>
        <v>10</v>
      </c>
      <c r="H104" s="50">
        <f t="shared" si="12"/>
        <v>0.06451612903225806</v>
      </c>
      <c r="I104" s="25">
        <f>SUM(I105:I106)</f>
        <v>0</v>
      </c>
      <c r="J104" s="53">
        <f t="shared" si="19"/>
        <v>0</v>
      </c>
      <c r="K104" s="27">
        <f>SUM(K105:K106)</f>
        <v>46</v>
      </c>
      <c r="L104" s="54">
        <f t="shared" si="15"/>
        <v>0.2967741935483871</v>
      </c>
      <c r="M104" s="27">
        <f>SUM(M105:M106)</f>
        <v>4</v>
      </c>
      <c r="N104" s="54">
        <f t="shared" si="16"/>
        <v>0.025806451612903226</v>
      </c>
      <c r="O104" s="25">
        <f>SUM(O105:O106)</f>
        <v>75</v>
      </c>
      <c r="P104" s="53">
        <f t="shared" si="17"/>
        <v>0.4838709677419355</v>
      </c>
      <c r="Q104" s="29">
        <f>SUM(Q105:Q106)</f>
        <v>70</v>
      </c>
      <c r="R104" s="30">
        <f t="shared" si="13"/>
        <v>0.45161290322580644</v>
      </c>
      <c r="S104" s="27">
        <f>SUM(S105:S106)</f>
        <v>85</v>
      </c>
      <c r="T104" s="30">
        <f t="shared" si="20"/>
        <v>0.5483870967741935</v>
      </c>
    </row>
    <row r="105" spans="1:20" ht="14.25">
      <c r="A105" s="2" t="s">
        <v>122</v>
      </c>
      <c r="B105" s="47">
        <f t="shared" si="18"/>
        <v>137</v>
      </c>
      <c r="C105" s="58">
        <v>12</v>
      </c>
      <c r="D105" s="59">
        <f t="shared" si="10"/>
        <v>0.08759124087591241</v>
      </c>
      <c r="E105" s="58">
        <v>5</v>
      </c>
      <c r="F105" s="60">
        <f t="shared" si="11"/>
        <v>0.0364963503649635</v>
      </c>
      <c r="G105" s="61">
        <v>10</v>
      </c>
      <c r="H105" s="59">
        <f t="shared" si="12"/>
        <v>0.072992700729927</v>
      </c>
      <c r="I105" s="35">
        <v>0</v>
      </c>
      <c r="J105" s="44">
        <f t="shared" si="19"/>
        <v>0</v>
      </c>
      <c r="K105" s="37">
        <v>39</v>
      </c>
      <c r="L105" s="46">
        <f t="shared" si="15"/>
        <v>0.2846715328467153</v>
      </c>
      <c r="M105" s="37">
        <v>3</v>
      </c>
      <c r="N105" s="46">
        <f t="shared" si="16"/>
        <v>0.021897810218978103</v>
      </c>
      <c r="O105" s="35">
        <v>68</v>
      </c>
      <c r="P105" s="44">
        <f t="shared" si="17"/>
        <v>0.49635036496350365</v>
      </c>
      <c r="Q105" s="39">
        <v>60</v>
      </c>
      <c r="R105" s="40">
        <f t="shared" si="13"/>
        <v>0.43795620437956206</v>
      </c>
      <c r="S105" s="37">
        <v>77</v>
      </c>
      <c r="T105" s="40">
        <f t="shared" si="20"/>
        <v>0.5620437956204379</v>
      </c>
    </row>
    <row r="106" spans="1:20" ht="14.25">
      <c r="A106" s="41" t="s">
        <v>123</v>
      </c>
      <c r="B106" s="47">
        <f t="shared" si="18"/>
        <v>18</v>
      </c>
      <c r="C106" s="58">
        <v>3</v>
      </c>
      <c r="D106" s="59">
        <f t="shared" si="10"/>
        <v>0.16666666666666666</v>
      </c>
      <c r="E106" s="58">
        <v>0</v>
      </c>
      <c r="F106" s="60">
        <f t="shared" si="11"/>
        <v>0</v>
      </c>
      <c r="G106" s="61">
        <v>0</v>
      </c>
      <c r="H106" s="59">
        <f t="shared" si="12"/>
        <v>0</v>
      </c>
      <c r="I106" s="35">
        <v>0</v>
      </c>
      <c r="J106" s="44">
        <f t="shared" si="19"/>
        <v>0</v>
      </c>
      <c r="K106" s="37">
        <v>7</v>
      </c>
      <c r="L106" s="46">
        <f t="shared" si="15"/>
        <v>0.3888888888888889</v>
      </c>
      <c r="M106" s="37">
        <v>1</v>
      </c>
      <c r="N106" s="46">
        <f t="shared" si="16"/>
        <v>0.05555555555555555</v>
      </c>
      <c r="O106" s="35">
        <v>7</v>
      </c>
      <c r="P106" s="44">
        <f t="shared" si="17"/>
        <v>0.3888888888888889</v>
      </c>
      <c r="Q106" s="39">
        <v>10</v>
      </c>
      <c r="R106" s="40">
        <f t="shared" si="13"/>
        <v>0.5555555555555556</v>
      </c>
      <c r="S106" s="37">
        <v>8</v>
      </c>
      <c r="T106" s="40">
        <f t="shared" si="20"/>
        <v>0.4444444444444444</v>
      </c>
    </row>
    <row r="107" spans="1:20" ht="14.25">
      <c r="A107" s="20" t="s">
        <v>124</v>
      </c>
      <c r="B107" s="48">
        <f t="shared" si="18"/>
        <v>611</v>
      </c>
      <c r="C107" s="22">
        <f>SUM(C108:C111)</f>
        <v>108</v>
      </c>
      <c r="D107" s="23">
        <f t="shared" si="10"/>
        <v>0.176759410801964</v>
      </c>
      <c r="E107" s="22">
        <f>SUM(E108:E111)</f>
        <v>31</v>
      </c>
      <c r="F107" s="63">
        <f t="shared" si="11"/>
        <v>0.05073649754500818</v>
      </c>
      <c r="G107" s="24">
        <f>SUM(G108:G111)</f>
        <v>44</v>
      </c>
      <c r="H107" s="23">
        <f t="shared" si="12"/>
        <v>0.07201309328968904</v>
      </c>
      <c r="I107" s="25">
        <f>SUM(I108:I111)</f>
        <v>3</v>
      </c>
      <c r="J107" s="53">
        <f t="shared" si="19"/>
        <v>0.004909983633387889</v>
      </c>
      <c r="K107" s="27">
        <f>SUM(K108:K111)</f>
        <v>133</v>
      </c>
      <c r="L107" s="54">
        <f t="shared" si="15"/>
        <v>0.2176759410801964</v>
      </c>
      <c r="M107" s="27">
        <f>SUM(M108:M111)</f>
        <v>30</v>
      </c>
      <c r="N107" s="54">
        <f t="shared" si="16"/>
        <v>0.049099836333878884</v>
      </c>
      <c r="O107" s="25">
        <f>SUM(O108:O111)</f>
        <v>262</v>
      </c>
      <c r="P107" s="53">
        <f t="shared" si="17"/>
        <v>0.4288052373158756</v>
      </c>
      <c r="Q107" s="29">
        <f>SUM(Q108:Q111)</f>
        <v>106</v>
      </c>
      <c r="R107" s="30">
        <f t="shared" si="13"/>
        <v>0.1734860883797054</v>
      </c>
      <c r="S107" s="27">
        <f>SUM(S108:S111)</f>
        <v>505</v>
      </c>
      <c r="T107" s="30">
        <f t="shared" si="20"/>
        <v>0.8265139116202946</v>
      </c>
    </row>
    <row r="108" spans="1:20" ht="14.25">
      <c r="A108" s="41" t="s">
        <v>125</v>
      </c>
      <c r="B108" s="47">
        <f t="shared" si="18"/>
        <v>591</v>
      </c>
      <c r="C108" s="32">
        <v>104</v>
      </c>
      <c r="D108" s="33">
        <f t="shared" si="10"/>
        <v>0.17597292724196278</v>
      </c>
      <c r="E108" s="32">
        <v>31</v>
      </c>
      <c r="F108" s="42">
        <f t="shared" si="11"/>
        <v>0.05245346869712352</v>
      </c>
      <c r="G108" s="34">
        <v>42</v>
      </c>
      <c r="H108" s="33">
        <f t="shared" si="12"/>
        <v>0.07106598984771574</v>
      </c>
      <c r="I108" s="35">
        <v>3</v>
      </c>
      <c r="J108" s="44">
        <f t="shared" si="19"/>
        <v>0.005076142131979695</v>
      </c>
      <c r="K108" s="37">
        <v>127</v>
      </c>
      <c r="L108" s="46">
        <f t="shared" si="15"/>
        <v>0.21489001692047377</v>
      </c>
      <c r="M108" s="37">
        <v>30</v>
      </c>
      <c r="N108" s="46">
        <f t="shared" si="16"/>
        <v>0.050761421319796954</v>
      </c>
      <c r="O108" s="35">
        <v>254</v>
      </c>
      <c r="P108" s="44">
        <f t="shared" si="17"/>
        <v>0.42978003384094754</v>
      </c>
      <c r="Q108" s="39">
        <v>100</v>
      </c>
      <c r="R108" s="40">
        <f t="shared" si="13"/>
        <v>0.1692047377326565</v>
      </c>
      <c r="S108" s="37">
        <v>491</v>
      </c>
      <c r="T108" s="40">
        <f t="shared" si="20"/>
        <v>0.8307952622673435</v>
      </c>
    </row>
    <row r="109" spans="1:20" ht="14.25">
      <c r="A109" s="65" t="s">
        <v>126</v>
      </c>
      <c r="B109" s="47">
        <f t="shared" si="18"/>
        <v>7</v>
      </c>
      <c r="C109" s="32">
        <v>1</v>
      </c>
      <c r="D109" s="33">
        <v>0</v>
      </c>
      <c r="E109" s="32">
        <v>0</v>
      </c>
      <c r="F109" s="42">
        <v>0</v>
      </c>
      <c r="G109" s="34">
        <v>0</v>
      </c>
      <c r="H109" s="33">
        <f t="shared" si="12"/>
        <v>0</v>
      </c>
      <c r="I109" s="35">
        <v>0</v>
      </c>
      <c r="J109" s="44">
        <f t="shared" si="19"/>
        <v>0</v>
      </c>
      <c r="K109" s="37">
        <v>2</v>
      </c>
      <c r="L109" s="46">
        <f t="shared" si="15"/>
        <v>0.2857142857142857</v>
      </c>
      <c r="M109" s="37">
        <v>0</v>
      </c>
      <c r="N109" s="46">
        <f t="shared" si="16"/>
        <v>0</v>
      </c>
      <c r="O109" s="35">
        <v>4</v>
      </c>
      <c r="P109" s="44">
        <f t="shared" si="17"/>
        <v>0.5714285714285714</v>
      </c>
      <c r="Q109" s="39">
        <v>2</v>
      </c>
      <c r="R109" s="40">
        <f t="shared" si="13"/>
        <v>0.2857142857142857</v>
      </c>
      <c r="S109" s="37">
        <v>5</v>
      </c>
      <c r="T109" s="40">
        <f t="shared" si="20"/>
        <v>0.7142857142857143</v>
      </c>
    </row>
    <row r="110" spans="1:20" ht="14.25">
      <c r="A110" s="41" t="s">
        <v>127</v>
      </c>
      <c r="B110" s="47">
        <f t="shared" si="18"/>
        <v>10</v>
      </c>
      <c r="C110" s="32">
        <v>2</v>
      </c>
      <c r="D110" s="33">
        <v>0</v>
      </c>
      <c r="E110" s="32">
        <v>0</v>
      </c>
      <c r="F110" s="42">
        <v>0</v>
      </c>
      <c r="G110" s="34">
        <v>2</v>
      </c>
      <c r="H110" s="33">
        <f>G110/B110</f>
        <v>0.2</v>
      </c>
      <c r="I110" s="35">
        <v>0</v>
      </c>
      <c r="J110" s="44">
        <f>I110/B110</f>
        <v>0</v>
      </c>
      <c r="K110" s="37">
        <v>2</v>
      </c>
      <c r="L110" s="46">
        <f t="shared" si="15"/>
        <v>0.2</v>
      </c>
      <c r="M110" s="37">
        <v>0</v>
      </c>
      <c r="N110" s="46">
        <f t="shared" si="16"/>
        <v>0</v>
      </c>
      <c r="O110" s="35">
        <v>4</v>
      </c>
      <c r="P110" s="44">
        <f t="shared" si="17"/>
        <v>0.4</v>
      </c>
      <c r="Q110" s="39">
        <v>3</v>
      </c>
      <c r="R110" s="40">
        <f t="shared" si="13"/>
        <v>0.3</v>
      </c>
      <c r="S110" s="37">
        <v>7</v>
      </c>
      <c r="T110" s="40">
        <f t="shared" si="20"/>
        <v>0.7</v>
      </c>
    </row>
    <row r="111" spans="1:20" ht="14.25">
      <c r="A111" s="65" t="s">
        <v>128</v>
      </c>
      <c r="B111" s="47">
        <f t="shared" si="18"/>
        <v>3</v>
      </c>
      <c r="C111" s="32">
        <v>1</v>
      </c>
      <c r="D111" s="33">
        <v>0</v>
      </c>
      <c r="E111" s="32">
        <v>0</v>
      </c>
      <c r="F111" s="42">
        <v>0</v>
      </c>
      <c r="G111" s="34">
        <v>0</v>
      </c>
      <c r="H111" s="33">
        <f>G111/B111</f>
        <v>0</v>
      </c>
      <c r="I111" s="35">
        <v>0</v>
      </c>
      <c r="J111" s="44">
        <f>I111/B111</f>
        <v>0</v>
      </c>
      <c r="K111" s="37">
        <v>2</v>
      </c>
      <c r="L111" s="46">
        <f t="shared" si="15"/>
        <v>0.6666666666666666</v>
      </c>
      <c r="M111" s="37">
        <v>0</v>
      </c>
      <c r="N111" s="46">
        <f t="shared" si="16"/>
        <v>0</v>
      </c>
      <c r="O111" s="35">
        <v>0</v>
      </c>
      <c r="P111" s="44">
        <f t="shared" si="17"/>
        <v>0</v>
      </c>
      <c r="Q111" s="39">
        <v>1</v>
      </c>
      <c r="R111" s="40">
        <f t="shared" si="13"/>
        <v>0.3333333333333333</v>
      </c>
      <c r="S111" s="37">
        <v>2</v>
      </c>
      <c r="T111" s="40">
        <f t="shared" si="20"/>
        <v>0.6666666666666666</v>
      </c>
    </row>
    <row r="112" spans="1:20" ht="14.25">
      <c r="A112" s="20" t="s">
        <v>179</v>
      </c>
      <c r="B112" s="48">
        <f t="shared" si="18"/>
        <v>26</v>
      </c>
      <c r="C112" s="22">
        <f>SUM(C113:C114)</f>
        <v>3</v>
      </c>
      <c r="D112" s="23">
        <f t="shared" si="10"/>
        <v>0.11538461538461539</v>
      </c>
      <c r="E112" s="22">
        <f>SUM(E113:E114)</f>
        <v>0</v>
      </c>
      <c r="F112" s="63">
        <f t="shared" si="11"/>
        <v>0</v>
      </c>
      <c r="G112" s="24">
        <f>SUM(G113:G114)</f>
        <v>0</v>
      </c>
      <c r="H112" s="23">
        <f t="shared" si="12"/>
        <v>0</v>
      </c>
      <c r="I112" s="25">
        <f>SUM(I113:I114)</f>
        <v>0</v>
      </c>
      <c r="J112" s="53">
        <f t="shared" si="19"/>
        <v>0</v>
      </c>
      <c r="K112" s="27">
        <f>SUM(K113:K114)</f>
        <v>9</v>
      </c>
      <c r="L112" s="54">
        <f t="shared" si="15"/>
        <v>0.34615384615384615</v>
      </c>
      <c r="M112" s="27">
        <f>SUM(M113:M114)</f>
        <v>2</v>
      </c>
      <c r="N112" s="54">
        <f t="shared" si="16"/>
        <v>0.07692307692307693</v>
      </c>
      <c r="O112" s="25">
        <f>SUM(O113:O114)</f>
        <v>12</v>
      </c>
      <c r="P112" s="53">
        <f t="shared" si="17"/>
        <v>0.46153846153846156</v>
      </c>
      <c r="Q112" s="29">
        <f>SUM(Q113:Q114)</f>
        <v>17</v>
      </c>
      <c r="R112" s="30">
        <f t="shared" si="13"/>
        <v>0.6538461538461539</v>
      </c>
      <c r="S112" s="27">
        <f>SUM(S113:S114)</f>
        <v>9</v>
      </c>
      <c r="T112" s="30">
        <f t="shared" si="20"/>
        <v>0.34615384615384615</v>
      </c>
    </row>
    <row r="113" spans="1:20" ht="14.25">
      <c r="A113" s="2" t="s">
        <v>129</v>
      </c>
      <c r="B113" s="47">
        <f t="shared" si="18"/>
        <v>25</v>
      </c>
      <c r="C113" s="32">
        <v>2</v>
      </c>
      <c r="D113" s="33">
        <f t="shared" si="10"/>
        <v>0.08</v>
      </c>
      <c r="E113" s="32">
        <v>0</v>
      </c>
      <c r="F113" s="42">
        <f t="shared" si="11"/>
        <v>0</v>
      </c>
      <c r="G113" s="34">
        <v>0</v>
      </c>
      <c r="H113" s="33">
        <f t="shared" si="12"/>
        <v>0</v>
      </c>
      <c r="I113" s="35">
        <v>0</v>
      </c>
      <c r="J113" s="44">
        <f t="shared" si="19"/>
        <v>0</v>
      </c>
      <c r="K113" s="37">
        <v>9</v>
      </c>
      <c r="L113" s="46">
        <f t="shared" si="15"/>
        <v>0.36</v>
      </c>
      <c r="M113" s="37">
        <v>2</v>
      </c>
      <c r="N113" s="46">
        <f t="shared" si="16"/>
        <v>0.08</v>
      </c>
      <c r="O113" s="35">
        <v>12</v>
      </c>
      <c r="P113" s="44">
        <f t="shared" si="17"/>
        <v>0.48</v>
      </c>
      <c r="Q113" s="39">
        <v>16</v>
      </c>
      <c r="R113" s="40">
        <f t="shared" si="13"/>
        <v>0.64</v>
      </c>
      <c r="S113" s="37">
        <v>9</v>
      </c>
      <c r="T113" s="40">
        <f t="shared" si="20"/>
        <v>0.36</v>
      </c>
    </row>
    <row r="114" spans="1:21" ht="14.25">
      <c r="A114" s="41" t="s">
        <v>130</v>
      </c>
      <c r="B114" s="47">
        <f t="shared" si="18"/>
        <v>1</v>
      </c>
      <c r="C114" s="32">
        <v>1</v>
      </c>
      <c r="D114" s="33">
        <f t="shared" si="10"/>
        <v>1</v>
      </c>
      <c r="E114" s="32">
        <v>0</v>
      </c>
      <c r="F114" s="42">
        <f t="shared" si="11"/>
        <v>0</v>
      </c>
      <c r="G114" s="34">
        <v>0</v>
      </c>
      <c r="H114" s="33">
        <f t="shared" si="12"/>
        <v>0</v>
      </c>
      <c r="I114" s="35">
        <v>0</v>
      </c>
      <c r="J114" s="44">
        <f t="shared" si="19"/>
        <v>0</v>
      </c>
      <c r="K114" s="37">
        <v>0</v>
      </c>
      <c r="L114" s="46">
        <f t="shared" si="15"/>
        <v>0</v>
      </c>
      <c r="M114" s="37">
        <v>0</v>
      </c>
      <c r="N114" s="46">
        <f t="shared" si="16"/>
        <v>0</v>
      </c>
      <c r="O114" s="35">
        <v>0</v>
      </c>
      <c r="P114" s="44">
        <f t="shared" si="17"/>
        <v>0</v>
      </c>
      <c r="Q114" s="39">
        <v>1</v>
      </c>
      <c r="R114" s="40">
        <f t="shared" si="13"/>
        <v>1</v>
      </c>
      <c r="S114" s="37">
        <v>0</v>
      </c>
      <c r="T114" s="40">
        <f t="shared" si="20"/>
        <v>0</v>
      </c>
      <c r="U114" s="78"/>
    </row>
    <row r="115" spans="1:20" ht="14.25">
      <c r="A115" s="20" t="s">
        <v>131</v>
      </c>
      <c r="B115" s="79">
        <f t="shared" si="18"/>
        <v>39</v>
      </c>
      <c r="C115" s="49">
        <f>SUM(C116:C124)</f>
        <v>4</v>
      </c>
      <c r="D115" s="50">
        <f t="shared" si="10"/>
        <v>0.10256410256410256</v>
      </c>
      <c r="E115" s="49">
        <f>SUM(E116:E124)</f>
        <v>1</v>
      </c>
      <c r="F115" s="51">
        <f t="shared" si="11"/>
        <v>0.02564102564102564</v>
      </c>
      <c r="G115" s="52">
        <f>SUM(G116:G124)</f>
        <v>5</v>
      </c>
      <c r="H115" s="50">
        <f t="shared" si="12"/>
        <v>0.1282051282051282</v>
      </c>
      <c r="I115" s="49">
        <f>SUM(I116:I124)</f>
        <v>0</v>
      </c>
      <c r="J115" s="53">
        <f t="shared" si="19"/>
        <v>0</v>
      </c>
      <c r="K115" s="52">
        <f>SUM(K116:K124)</f>
        <v>10</v>
      </c>
      <c r="L115" s="54">
        <f t="shared" si="15"/>
        <v>0.2564102564102564</v>
      </c>
      <c r="M115" s="49">
        <f>SUM(M116:M124)</f>
        <v>0</v>
      </c>
      <c r="N115" s="54">
        <f t="shared" si="16"/>
        <v>0</v>
      </c>
      <c r="O115" s="49">
        <f>SUM(O116:O124)</f>
        <v>19</v>
      </c>
      <c r="P115" s="53">
        <f t="shared" si="17"/>
        <v>0.48717948717948717</v>
      </c>
      <c r="Q115" s="128">
        <f>SUM(Q116:Q124)</f>
        <v>10</v>
      </c>
      <c r="R115" s="30">
        <f t="shared" si="13"/>
        <v>0.2564102564102564</v>
      </c>
      <c r="S115" s="52">
        <f>SUM(S116:S124)</f>
        <v>29</v>
      </c>
      <c r="T115" s="30">
        <f t="shared" si="20"/>
        <v>0.7435897435897436</v>
      </c>
    </row>
    <row r="116" spans="1:20" ht="14.25">
      <c r="A116" s="41" t="s">
        <v>132</v>
      </c>
      <c r="B116" s="47">
        <f t="shared" si="18"/>
        <v>1</v>
      </c>
      <c r="C116" s="67">
        <v>0</v>
      </c>
      <c r="D116" s="59">
        <f>C116/B116</f>
        <v>0</v>
      </c>
      <c r="E116" s="32">
        <v>0</v>
      </c>
      <c r="F116" s="42">
        <f>E116/B116</f>
        <v>0</v>
      </c>
      <c r="G116" s="34">
        <v>0</v>
      </c>
      <c r="H116" s="33">
        <f>G116/B116</f>
        <v>0</v>
      </c>
      <c r="I116" s="71">
        <v>0</v>
      </c>
      <c r="J116" s="72">
        <f t="shared" si="19"/>
        <v>0</v>
      </c>
      <c r="K116" s="73">
        <v>0</v>
      </c>
      <c r="L116" s="74">
        <f t="shared" si="15"/>
        <v>0</v>
      </c>
      <c r="M116" s="73">
        <v>0</v>
      </c>
      <c r="N116" s="74">
        <f t="shared" si="16"/>
        <v>0</v>
      </c>
      <c r="O116" s="71">
        <v>1</v>
      </c>
      <c r="P116" s="72">
        <f t="shared" si="17"/>
        <v>1</v>
      </c>
      <c r="Q116" s="75">
        <v>0</v>
      </c>
      <c r="R116" s="76">
        <f t="shared" si="13"/>
        <v>0</v>
      </c>
      <c r="S116" s="73">
        <v>1</v>
      </c>
      <c r="T116" s="76">
        <f t="shared" si="20"/>
        <v>1</v>
      </c>
    </row>
    <row r="117" spans="1:20" ht="14.25">
      <c r="A117" s="41" t="s">
        <v>133</v>
      </c>
      <c r="B117" s="57">
        <f t="shared" si="18"/>
        <v>10</v>
      </c>
      <c r="C117" s="58">
        <v>2</v>
      </c>
      <c r="D117" s="59">
        <f t="shared" si="10"/>
        <v>0.2</v>
      </c>
      <c r="E117" s="32">
        <v>1</v>
      </c>
      <c r="F117" s="42">
        <f t="shared" si="11"/>
        <v>0.1</v>
      </c>
      <c r="G117" s="34">
        <v>0</v>
      </c>
      <c r="H117" s="33">
        <f t="shared" si="12"/>
        <v>0</v>
      </c>
      <c r="I117" s="35">
        <v>0</v>
      </c>
      <c r="J117" s="44">
        <f t="shared" si="19"/>
        <v>0</v>
      </c>
      <c r="K117" s="37">
        <v>4</v>
      </c>
      <c r="L117" s="46">
        <f t="shared" si="15"/>
        <v>0.4</v>
      </c>
      <c r="M117" s="37">
        <v>0</v>
      </c>
      <c r="N117" s="46">
        <f t="shared" si="16"/>
        <v>0</v>
      </c>
      <c r="O117" s="35">
        <v>3</v>
      </c>
      <c r="P117" s="44">
        <f t="shared" si="17"/>
        <v>0.3</v>
      </c>
      <c r="Q117" s="39">
        <v>2</v>
      </c>
      <c r="R117" s="40">
        <f t="shared" si="13"/>
        <v>0.2</v>
      </c>
      <c r="S117" s="37">
        <v>8</v>
      </c>
      <c r="T117" s="40">
        <f t="shared" si="20"/>
        <v>0.8</v>
      </c>
    </row>
    <row r="118" spans="1:20" ht="12" customHeight="1">
      <c r="A118" s="65" t="s">
        <v>134</v>
      </c>
      <c r="B118" s="57">
        <f t="shared" si="18"/>
        <v>1</v>
      </c>
      <c r="C118" s="32">
        <v>0</v>
      </c>
      <c r="D118" s="33">
        <f t="shared" si="10"/>
        <v>0</v>
      </c>
      <c r="E118" s="32">
        <v>0</v>
      </c>
      <c r="F118" s="42">
        <f t="shared" si="11"/>
        <v>0</v>
      </c>
      <c r="G118" s="34">
        <v>0</v>
      </c>
      <c r="H118" s="33">
        <v>0</v>
      </c>
      <c r="I118" s="35">
        <v>0</v>
      </c>
      <c r="J118" s="44">
        <f t="shared" si="19"/>
        <v>0</v>
      </c>
      <c r="K118" s="37">
        <v>1</v>
      </c>
      <c r="L118" s="46">
        <f t="shared" si="15"/>
        <v>1</v>
      </c>
      <c r="M118" s="37">
        <v>0</v>
      </c>
      <c r="N118" s="46">
        <f t="shared" si="16"/>
        <v>0</v>
      </c>
      <c r="O118" s="35">
        <v>0</v>
      </c>
      <c r="P118" s="44">
        <f t="shared" si="17"/>
        <v>0</v>
      </c>
      <c r="Q118" s="39">
        <v>0</v>
      </c>
      <c r="R118" s="40">
        <f t="shared" si="13"/>
        <v>0</v>
      </c>
      <c r="S118" s="37">
        <v>1</v>
      </c>
      <c r="T118" s="40">
        <f t="shared" si="20"/>
        <v>1</v>
      </c>
    </row>
    <row r="119" spans="1:20" ht="14.25">
      <c r="A119" s="41" t="s">
        <v>135</v>
      </c>
      <c r="B119" s="47">
        <f t="shared" si="18"/>
        <v>3</v>
      </c>
      <c r="C119" s="58">
        <v>0</v>
      </c>
      <c r="D119" s="59">
        <f t="shared" si="10"/>
        <v>0</v>
      </c>
      <c r="E119" s="32">
        <v>0</v>
      </c>
      <c r="F119" s="42">
        <f t="shared" si="11"/>
        <v>0</v>
      </c>
      <c r="G119" s="61">
        <v>0</v>
      </c>
      <c r="H119" s="59">
        <f t="shared" si="12"/>
        <v>0</v>
      </c>
      <c r="I119" s="35">
        <v>0</v>
      </c>
      <c r="J119" s="44">
        <f t="shared" si="19"/>
        <v>0</v>
      </c>
      <c r="K119" s="37">
        <v>2</v>
      </c>
      <c r="L119" s="46">
        <f t="shared" si="15"/>
        <v>0.6666666666666666</v>
      </c>
      <c r="M119" s="37">
        <v>0</v>
      </c>
      <c r="N119" s="46">
        <f t="shared" si="16"/>
        <v>0</v>
      </c>
      <c r="O119" s="35">
        <v>1</v>
      </c>
      <c r="P119" s="44">
        <f t="shared" si="17"/>
        <v>0.3333333333333333</v>
      </c>
      <c r="Q119" s="39">
        <v>1</v>
      </c>
      <c r="R119" s="40">
        <f t="shared" si="13"/>
        <v>0.3333333333333333</v>
      </c>
      <c r="S119" s="37">
        <v>2</v>
      </c>
      <c r="T119" s="40">
        <f t="shared" si="20"/>
        <v>0.6666666666666666</v>
      </c>
    </row>
    <row r="120" spans="1:20" ht="14.25">
      <c r="A120" s="41" t="s">
        <v>136</v>
      </c>
      <c r="B120" s="47">
        <f t="shared" si="18"/>
        <v>4</v>
      </c>
      <c r="C120" s="58">
        <v>1</v>
      </c>
      <c r="D120" s="59">
        <f t="shared" si="10"/>
        <v>0.25</v>
      </c>
      <c r="E120" s="32">
        <v>0</v>
      </c>
      <c r="F120" s="42">
        <f t="shared" si="11"/>
        <v>0</v>
      </c>
      <c r="G120" s="61">
        <v>0</v>
      </c>
      <c r="H120" s="59">
        <f t="shared" si="12"/>
        <v>0</v>
      </c>
      <c r="I120" s="35">
        <v>0</v>
      </c>
      <c r="J120" s="44">
        <f t="shared" si="19"/>
        <v>0</v>
      </c>
      <c r="K120" s="37">
        <v>1</v>
      </c>
      <c r="L120" s="46">
        <f t="shared" si="15"/>
        <v>0.25</v>
      </c>
      <c r="M120" s="37">
        <v>0</v>
      </c>
      <c r="N120" s="46">
        <f t="shared" si="16"/>
        <v>0</v>
      </c>
      <c r="O120" s="35">
        <v>2</v>
      </c>
      <c r="P120" s="44">
        <f t="shared" si="17"/>
        <v>0.5</v>
      </c>
      <c r="Q120" s="39">
        <v>2</v>
      </c>
      <c r="R120" s="40">
        <f t="shared" si="13"/>
        <v>0.5</v>
      </c>
      <c r="S120" s="37">
        <v>2</v>
      </c>
      <c r="T120" s="40">
        <f t="shared" si="20"/>
        <v>0.5</v>
      </c>
    </row>
    <row r="121" spans="1:20" ht="14.25">
      <c r="A121" s="41" t="s">
        <v>137</v>
      </c>
      <c r="B121" s="57">
        <f t="shared" si="18"/>
        <v>1</v>
      </c>
      <c r="C121" s="58">
        <v>0</v>
      </c>
      <c r="D121" s="59">
        <f t="shared" si="10"/>
        <v>0</v>
      </c>
      <c r="E121" s="32">
        <v>0</v>
      </c>
      <c r="F121" s="42">
        <f t="shared" si="11"/>
        <v>0</v>
      </c>
      <c r="G121" s="61">
        <v>0</v>
      </c>
      <c r="H121" s="59">
        <f t="shared" si="12"/>
        <v>0</v>
      </c>
      <c r="I121" s="35">
        <v>0</v>
      </c>
      <c r="J121" s="44">
        <f t="shared" si="19"/>
        <v>0</v>
      </c>
      <c r="K121" s="37">
        <v>0</v>
      </c>
      <c r="L121" s="46">
        <f t="shared" si="15"/>
        <v>0</v>
      </c>
      <c r="M121" s="37">
        <v>0</v>
      </c>
      <c r="N121" s="46">
        <f t="shared" si="16"/>
        <v>0</v>
      </c>
      <c r="O121" s="35">
        <v>1</v>
      </c>
      <c r="P121" s="44">
        <f t="shared" si="17"/>
        <v>1</v>
      </c>
      <c r="Q121" s="39">
        <v>1</v>
      </c>
      <c r="R121" s="40">
        <f t="shared" si="13"/>
        <v>1</v>
      </c>
      <c r="S121" s="37">
        <v>0</v>
      </c>
      <c r="T121" s="40">
        <f t="shared" si="20"/>
        <v>0</v>
      </c>
    </row>
    <row r="122" spans="1:20" ht="11.25" customHeight="1">
      <c r="A122" s="41" t="s">
        <v>138</v>
      </c>
      <c r="B122" s="57">
        <f t="shared" si="18"/>
        <v>2</v>
      </c>
      <c r="C122" s="58">
        <v>0</v>
      </c>
      <c r="D122" s="59">
        <f>C122/B122</f>
        <v>0</v>
      </c>
      <c r="E122" s="32">
        <v>0</v>
      </c>
      <c r="F122" s="42">
        <f>E122/B122</f>
        <v>0</v>
      </c>
      <c r="G122" s="61">
        <v>1</v>
      </c>
      <c r="H122" s="59">
        <f>G122/B122</f>
        <v>0.5</v>
      </c>
      <c r="I122" s="35">
        <v>0</v>
      </c>
      <c r="J122" s="44">
        <f>I122/B122</f>
        <v>0</v>
      </c>
      <c r="K122" s="37">
        <v>0</v>
      </c>
      <c r="L122" s="46">
        <f>K122/B122</f>
        <v>0</v>
      </c>
      <c r="M122" s="37">
        <v>0</v>
      </c>
      <c r="N122" s="46">
        <f>M122/B122</f>
        <v>0</v>
      </c>
      <c r="O122" s="35">
        <v>1</v>
      </c>
      <c r="P122" s="44">
        <f>O122/B122</f>
        <v>0.5</v>
      </c>
      <c r="Q122" s="39">
        <v>1</v>
      </c>
      <c r="R122" s="40">
        <f t="shared" si="13"/>
        <v>0.5</v>
      </c>
      <c r="S122" s="37">
        <v>1</v>
      </c>
      <c r="T122" s="40">
        <f t="shared" si="20"/>
        <v>0.5</v>
      </c>
    </row>
    <row r="123" spans="1:20" ht="14.25">
      <c r="A123" s="41" t="s">
        <v>140</v>
      </c>
      <c r="B123" s="47">
        <f t="shared" si="18"/>
        <v>16</v>
      </c>
      <c r="C123" s="58">
        <v>1</v>
      </c>
      <c r="D123" s="59">
        <v>0</v>
      </c>
      <c r="E123" s="32">
        <v>0</v>
      </c>
      <c r="F123" s="42">
        <f t="shared" si="11"/>
        <v>0</v>
      </c>
      <c r="G123" s="61">
        <v>4</v>
      </c>
      <c r="H123" s="59">
        <f t="shared" si="12"/>
        <v>0.25</v>
      </c>
      <c r="I123" s="35">
        <v>0</v>
      </c>
      <c r="J123" s="44">
        <f t="shared" si="19"/>
        <v>0</v>
      </c>
      <c r="K123" s="37">
        <v>1</v>
      </c>
      <c r="L123" s="46">
        <f aca="true" t="shared" si="21" ref="L123:L172">K123/B123</f>
        <v>0.0625</v>
      </c>
      <c r="M123" s="37">
        <v>0</v>
      </c>
      <c r="N123" s="46">
        <f aca="true" t="shared" si="22" ref="N123:N172">M123/B123</f>
        <v>0</v>
      </c>
      <c r="O123" s="35">
        <v>10</v>
      </c>
      <c r="P123" s="44">
        <f aca="true" t="shared" si="23" ref="P123:P172">O123/B123</f>
        <v>0.625</v>
      </c>
      <c r="Q123" s="39">
        <v>3</v>
      </c>
      <c r="R123" s="40">
        <f t="shared" si="13"/>
        <v>0.1875</v>
      </c>
      <c r="S123" s="37">
        <v>13</v>
      </c>
      <c r="T123" s="40">
        <f t="shared" si="20"/>
        <v>0.8125</v>
      </c>
    </row>
    <row r="124" spans="1:20" ht="14.25">
      <c r="A124" s="41" t="s">
        <v>141</v>
      </c>
      <c r="B124" s="57">
        <f t="shared" si="18"/>
        <v>1</v>
      </c>
      <c r="C124" s="58">
        <v>0</v>
      </c>
      <c r="D124" s="59">
        <f t="shared" si="10"/>
        <v>0</v>
      </c>
      <c r="E124" s="32">
        <v>0</v>
      </c>
      <c r="F124" s="42">
        <f t="shared" si="11"/>
        <v>0</v>
      </c>
      <c r="G124" s="61">
        <v>0</v>
      </c>
      <c r="H124" s="59">
        <f t="shared" si="12"/>
        <v>0</v>
      </c>
      <c r="I124" s="35">
        <v>0</v>
      </c>
      <c r="J124" s="44">
        <f t="shared" si="19"/>
        <v>0</v>
      </c>
      <c r="K124" s="37">
        <v>1</v>
      </c>
      <c r="L124" s="46">
        <f t="shared" si="21"/>
        <v>1</v>
      </c>
      <c r="M124" s="37">
        <v>0</v>
      </c>
      <c r="N124" s="46">
        <f t="shared" si="22"/>
        <v>0</v>
      </c>
      <c r="O124" s="35">
        <v>0</v>
      </c>
      <c r="P124" s="44">
        <f t="shared" si="23"/>
        <v>0</v>
      </c>
      <c r="Q124" s="39">
        <v>0</v>
      </c>
      <c r="R124" s="40">
        <f t="shared" si="13"/>
        <v>0</v>
      </c>
      <c r="S124" s="37">
        <v>1</v>
      </c>
      <c r="T124" s="40">
        <f t="shared" si="20"/>
        <v>1</v>
      </c>
    </row>
    <row r="125" spans="1:20" ht="14.25">
      <c r="A125" s="20" t="s">
        <v>143</v>
      </c>
      <c r="B125" s="48">
        <f t="shared" si="18"/>
        <v>166</v>
      </c>
      <c r="C125" s="49">
        <f>SUM(C126:C128)</f>
        <v>26</v>
      </c>
      <c r="D125" s="50">
        <f t="shared" si="10"/>
        <v>0.1566265060240964</v>
      </c>
      <c r="E125" s="49">
        <f>SUM(E126:E128)</f>
        <v>11</v>
      </c>
      <c r="F125" s="51">
        <f t="shared" si="11"/>
        <v>0.06626506024096386</v>
      </c>
      <c r="G125" s="52">
        <f>SUM(G126:G128)</f>
        <v>21</v>
      </c>
      <c r="H125" s="50">
        <f t="shared" si="12"/>
        <v>0.12650602409638553</v>
      </c>
      <c r="I125" s="25">
        <f>SUM(I126:I128)</f>
        <v>1</v>
      </c>
      <c r="J125" s="53">
        <f t="shared" si="19"/>
        <v>0.006024096385542169</v>
      </c>
      <c r="K125" s="27">
        <f>SUM(K126:K128)</f>
        <v>30</v>
      </c>
      <c r="L125" s="54">
        <f t="shared" si="21"/>
        <v>0.18072289156626506</v>
      </c>
      <c r="M125" s="27">
        <f>SUM(M126:M128)</f>
        <v>16</v>
      </c>
      <c r="N125" s="54">
        <f t="shared" si="22"/>
        <v>0.0963855421686747</v>
      </c>
      <c r="O125" s="25">
        <f>SUM(O126:O128)</f>
        <v>61</v>
      </c>
      <c r="P125" s="53">
        <f t="shared" si="23"/>
        <v>0.3674698795180723</v>
      </c>
      <c r="Q125" s="29">
        <f>SUM(Q126:Q128)</f>
        <v>28</v>
      </c>
      <c r="R125" s="30">
        <f t="shared" si="13"/>
        <v>0.1686746987951807</v>
      </c>
      <c r="S125" s="27">
        <f>SUM(S126:S128)</f>
        <v>138</v>
      </c>
      <c r="T125" s="30">
        <f t="shared" si="20"/>
        <v>0.8313253012048193</v>
      </c>
    </row>
    <row r="126" spans="1:20" ht="14.25">
      <c r="A126" s="2" t="s">
        <v>144</v>
      </c>
      <c r="B126" s="47">
        <f t="shared" si="18"/>
        <v>161</v>
      </c>
      <c r="C126" s="32">
        <v>24</v>
      </c>
      <c r="D126" s="33">
        <f t="shared" si="10"/>
        <v>0.14906832298136646</v>
      </c>
      <c r="E126" s="32">
        <v>11</v>
      </c>
      <c r="F126" s="42">
        <f t="shared" si="11"/>
        <v>0.06832298136645963</v>
      </c>
      <c r="G126" s="34">
        <v>21</v>
      </c>
      <c r="H126" s="33">
        <f t="shared" si="12"/>
        <v>0.13043478260869565</v>
      </c>
      <c r="I126" s="35">
        <v>1</v>
      </c>
      <c r="J126" s="44">
        <f t="shared" si="19"/>
        <v>0.006211180124223602</v>
      </c>
      <c r="K126" s="37">
        <v>28</v>
      </c>
      <c r="L126" s="46">
        <f t="shared" si="21"/>
        <v>0.17391304347826086</v>
      </c>
      <c r="M126" s="37">
        <v>16</v>
      </c>
      <c r="N126" s="46">
        <f t="shared" si="22"/>
        <v>0.09937888198757763</v>
      </c>
      <c r="O126" s="35">
        <v>60</v>
      </c>
      <c r="P126" s="44">
        <f t="shared" si="23"/>
        <v>0.37267080745341613</v>
      </c>
      <c r="Q126" s="39">
        <v>28</v>
      </c>
      <c r="R126" s="40">
        <f t="shared" si="13"/>
        <v>0.17391304347826086</v>
      </c>
      <c r="S126" s="37">
        <v>133</v>
      </c>
      <c r="T126" s="40">
        <f t="shared" si="20"/>
        <v>0.8260869565217391</v>
      </c>
    </row>
    <row r="127" spans="1:20" ht="14.25">
      <c r="A127" s="41" t="s">
        <v>145</v>
      </c>
      <c r="B127" s="47">
        <f t="shared" si="18"/>
        <v>3</v>
      </c>
      <c r="C127" s="32">
        <v>1</v>
      </c>
      <c r="D127" s="33">
        <v>0</v>
      </c>
      <c r="E127" s="32">
        <v>0</v>
      </c>
      <c r="F127" s="42">
        <v>0</v>
      </c>
      <c r="G127" s="34">
        <v>0</v>
      </c>
      <c r="H127" s="33">
        <f t="shared" si="12"/>
        <v>0</v>
      </c>
      <c r="I127" s="35">
        <v>0</v>
      </c>
      <c r="J127" s="44">
        <f t="shared" si="19"/>
        <v>0</v>
      </c>
      <c r="K127" s="37">
        <v>1</v>
      </c>
      <c r="L127" s="46">
        <f t="shared" si="21"/>
        <v>0.3333333333333333</v>
      </c>
      <c r="M127" s="37">
        <v>0</v>
      </c>
      <c r="N127" s="46">
        <f t="shared" si="22"/>
        <v>0</v>
      </c>
      <c r="O127" s="35">
        <v>1</v>
      </c>
      <c r="P127" s="44">
        <f t="shared" si="23"/>
        <v>0.3333333333333333</v>
      </c>
      <c r="Q127" s="39">
        <v>0</v>
      </c>
      <c r="R127" s="40">
        <f t="shared" si="13"/>
        <v>0</v>
      </c>
      <c r="S127" s="37">
        <v>3</v>
      </c>
      <c r="T127" s="40">
        <f t="shared" si="20"/>
        <v>1</v>
      </c>
    </row>
    <row r="128" spans="1:20" ht="14.25">
      <c r="A128" s="2" t="s">
        <v>146</v>
      </c>
      <c r="B128" s="47">
        <f t="shared" si="18"/>
        <v>2</v>
      </c>
      <c r="C128" s="32">
        <v>1</v>
      </c>
      <c r="D128" s="33">
        <f t="shared" si="10"/>
        <v>0.5</v>
      </c>
      <c r="E128" s="32">
        <v>0</v>
      </c>
      <c r="F128" s="42">
        <f t="shared" si="11"/>
        <v>0</v>
      </c>
      <c r="G128" s="34">
        <v>0</v>
      </c>
      <c r="H128" s="33">
        <f t="shared" si="12"/>
        <v>0</v>
      </c>
      <c r="I128" s="35">
        <v>0</v>
      </c>
      <c r="J128" s="44">
        <f t="shared" si="19"/>
        <v>0</v>
      </c>
      <c r="K128" s="37">
        <v>1</v>
      </c>
      <c r="L128" s="46">
        <f t="shared" si="21"/>
        <v>0.5</v>
      </c>
      <c r="M128" s="37">
        <v>0</v>
      </c>
      <c r="N128" s="46">
        <f t="shared" si="22"/>
        <v>0</v>
      </c>
      <c r="O128" s="35">
        <v>0</v>
      </c>
      <c r="P128" s="44">
        <f t="shared" si="23"/>
        <v>0</v>
      </c>
      <c r="Q128" s="39">
        <v>0</v>
      </c>
      <c r="R128" s="40">
        <f t="shared" si="13"/>
        <v>0</v>
      </c>
      <c r="S128" s="37">
        <v>2</v>
      </c>
      <c r="T128" s="40">
        <f t="shared" si="20"/>
        <v>1</v>
      </c>
    </row>
    <row r="129" spans="1:20" ht="14.25">
      <c r="A129" s="20" t="s">
        <v>147</v>
      </c>
      <c r="B129" s="48">
        <f t="shared" si="18"/>
        <v>69</v>
      </c>
      <c r="C129" s="49">
        <f>SUM(C130:C131)</f>
        <v>8</v>
      </c>
      <c r="D129" s="50">
        <f t="shared" si="10"/>
        <v>0.11594202898550725</v>
      </c>
      <c r="E129" s="49">
        <f>SUM(E130:E131)</f>
        <v>0</v>
      </c>
      <c r="F129" s="51">
        <f t="shared" si="11"/>
        <v>0</v>
      </c>
      <c r="G129" s="52">
        <f>SUM(G130:G131)</f>
        <v>0</v>
      </c>
      <c r="H129" s="50">
        <f t="shared" si="12"/>
        <v>0</v>
      </c>
      <c r="I129" s="25">
        <f>SUM(I130:I131)</f>
        <v>1</v>
      </c>
      <c r="J129" s="53">
        <f t="shared" si="19"/>
        <v>0.014492753623188406</v>
      </c>
      <c r="K129" s="27">
        <f>SUM(K130:K131)</f>
        <v>29</v>
      </c>
      <c r="L129" s="54">
        <f t="shared" si="21"/>
        <v>0.42028985507246375</v>
      </c>
      <c r="M129" s="27">
        <f>SUM(M130:M131)</f>
        <v>2</v>
      </c>
      <c r="N129" s="54">
        <f t="shared" si="22"/>
        <v>0.028985507246376812</v>
      </c>
      <c r="O129" s="25">
        <f>SUM(O130:O131)</f>
        <v>29</v>
      </c>
      <c r="P129" s="53">
        <f t="shared" si="23"/>
        <v>0.42028985507246375</v>
      </c>
      <c r="Q129" s="29">
        <f>SUM(Q130:Q131)</f>
        <v>23</v>
      </c>
      <c r="R129" s="30">
        <f t="shared" si="13"/>
        <v>0.3333333333333333</v>
      </c>
      <c r="S129" s="27">
        <f>SUM(S130:S131)</f>
        <v>46</v>
      </c>
      <c r="T129" s="30">
        <f t="shared" si="20"/>
        <v>0.6666666666666666</v>
      </c>
    </row>
    <row r="130" spans="1:20" ht="14.25">
      <c r="A130" s="2" t="s">
        <v>148</v>
      </c>
      <c r="B130" s="47">
        <f t="shared" si="18"/>
        <v>56</v>
      </c>
      <c r="C130" s="58">
        <v>5</v>
      </c>
      <c r="D130" s="59">
        <f t="shared" si="10"/>
        <v>0.08928571428571429</v>
      </c>
      <c r="E130" s="58">
        <v>0</v>
      </c>
      <c r="F130" s="60">
        <f t="shared" si="11"/>
        <v>0</v>
      </c>
      <c r="G130" s="61">
        <v>0</v>
      </c>
      <c r="H130" s="59">
        <f t="shared" si="12"/>
        <v>0</v>
      </c>
      <c r="I130" s="35">
        <v>0</v>
      </c>
      <c r="J130" s="44">
        <f t="shared" si="19"/>
        <v>0</v>
      </c>
      <c r="K130" s="37">
        <v>26</v>
      </c>
      <c r="L130" s="46">
        <f t="shared" si="21"/>
        <v>0.4642857142857143</v>
      </c>
      <c r="M130" s="37">
        <v>2</v>
      </c>
      <c r="N130" s="46">
        <f t="shared" si="22"/>
        <v>0.03571428571428571</v>
      </c>
      <c r="O130" s="35">
        <v>23</v>
      </c>
      <c r="P130" s="44">
        <f t="shared" si="23"/>
        <v>0.4107142857142857</v>
      </c>
      <c r="Q130" s="39">
        <v>19</v>
      </c>
      <c r="R130" s="40">
        <f t="shared" si="13"/>
        <v>0.3392857142857143</v>
      </c>
      <c r="S130" s="37">
        <v>37</v>
      </c>
      <c r="T130" s="40">
        <f t="shared" si="20"/>
        <v>0.6607142857142857</v>
      </c>
    </row>
    <row r="131" spans="1:20" ht="14.25">
      <c r="A131" s="41" t="s">
        <v>149</v>
      </c>
      <c r="B131" s="122">
        <f t="shared" si="18"/>
        <v>13</v>
      </c>
      <c r="C131" s="127">
        <v>3</v>
      </c>
      <c r="D131" s="60">
        <f t="shared" si="10"/>
        <v>0.23076923076923078</v>
      </c>
      <c r="E131" s="61">
        <v>0</v>
      </c>
      <c r="F131" s="60">
        <f t="shared" si="11"/>
        <v>0</v>
      </c>
      <c r="G131" s="61">
        <v>0</v>
      </c>
      <c r="H131" s="59">
        <f t="shared" si="12"/>
        <v>0</v>
      </c>
      <c r="I131" s="35">
        <v>1</v>
      </c>
      <c r="J131" s="44">
        <f t="shared" si="19"/>
        <v>0.07692307692307693</v>
      </c>
      <c r="K131" s="37">
        <v>3</v>
      </c>
      <c r="L131" s="46">
        <f t="shared" si="21"/>
        <v>0.23076923076923078</v>
      </c>
      <c r="M131" s="37">
        <v>0</v>
      </c>
      <c r="N131" s="46">
        <f t="shared" si="22"/>
        <v>0</v>
      </c>
      <c r="O131" s="35">
        <v>6</v>
      </c>
      <c r="P131" s="44">
        <f t="shared" si="23"/>
        <v>0.46153846153846156</v>
      </c>
      <c r="Q131" s="39">
        <v>4</v>
      </c>
      <c r="R131" s="40">
        <f t="shared" si="13"/>
        <v>0.3076923076923077</v>
      </c>
      <c r="S131" s="37">
        <v>9</v>
      </c>
      <c r="T131" s="40">
        <f t="shared" si="20"/>
        <v>0.6923076923076923</v>
      </c>
    </row>
    <row r="132" spans="1:20" ht="14.25">
      <c r="A132" s="20" t="s">
        <v>150</v>
      </c>
      <c r="B132" s="123">
        <f t="shared" si="18"/>
        <v>37</v>
      </c>
      <c r="C132" s="128">
        <f>SUM(C133:C134)</f>
        <v>2</v>
      </c>
      <c r="D132" s="51">
        <f t="shared" si="10"/>
        <v>0.05405405405405406</v>
      </c>
      <c r="E132" s="52">
        <f>SUM(E133:E134)</f>
        <v>1</v>
      </c>
      <c r="F132" s="51">
        <f t="shared" si="11"/>
        <v>0.02702702702702703</v>
      </c>
      <c r="G132" s="52">
        <f>SUM(G133:G134)</f>
        <v>2</v>
      </c>
      <c r="H132" s="50">
        <f t="shared" si="12"/>
        <v>0.05405405405405406</v>
      </c>
      <c r="I132" s="25">
        <f>SUM(I133:I134)</f>
        <v>0</v>
      </c>
      <c r="J132" s="53">
        <f t="shared" si="19"/>
        <v>0</v>
      </c>
      <c r="K132" s="27">
        <f>SUM(K133:K134)</f>
        <v>15</v>
      </c>
      <c r="L132" s="54">
        <f t="shared" si="21"/>
        <v>0.40540540540540543</v>
      </c>
      <c r="M132" s="27">
        <f>SUM(M133:M134)</f>
        <v>2</v>
      </c>
      <c r="N132" s="54">
        <f t="shared" si="22"/>
        <v>0.05405405405405406</v>
      </c>
      <c r="O132" s="25">
        <f>SUM(O133:O134)</f>
        <v>15</v>
      </c>
      <c r="P132" s="53">
        <f t="shared" si="23"/>
        <v>0.40540540540540543</v>
      </c>
      <c r="Q132" s="29">
        <f>SUM(Q133:Q134)</f>
        <v>9</v>
      </c>
      <c r="R132" s="30">
        <f t="shared" si="13"/>
        <v>0.24324324324324326</v>
      </c>
      <c r="S132" s="27">
        <f>SUM(S133:S134)</f>
        <v>28</v>
      </c>
      <c r="T132" s="30">
        <f t="shared" si="20"/>
        <v>0.7567567567567568</v>
      </c>
    </row>
    <row r="133" spans="1:20" ht="14.25">
      <c r="A133" s="2" t="s">
        <v>151</v>
      </c>
      <c r="B133" s="122">
        <f t="shared" si="18"/>
        <v>36</v>
      </c>
      <c r="C133" s="127">
        <v>2</v>
      </c>
      <c r="D133" s="60">
        <f t="shared" si="10"/>
        <v>0.05555555555555555</v>
      </c>
      <c r="E133" s="61">
        <v>1</v>
      </c>
      <c r="F133" s="60">
        <f t="shared" si="11"/>
        <v>0.027777777777777776</v>
      </c>
      <c r="G133" s="61">
        <v>2</v>
      </c>
      <c r="H133" s="59">
        <f t="shared" si="12"/>
        <v>0.05555555555555555</v>
      </c>
      <c r="I133" s="35">
        <v>0</v>
      </c>
      <c r="J133" s="44">
        <f t="shared" si="19"/>
        <v>0</v>
      </c>
      <c r="K133" s="37">
        <v>15</v>
      </c>
      <c r="L133" s="46">
        <f t="shared" si="21"/>
        <v>0.4166666666666667</v>
      </c>
      <c r="M133" s="37">
        <v>2</v>
      </c>
      <c r="N133" s="46">
        <f t="shared" si="22"/>
        <v>0.05555555555555555</v>
      </c>
      <c r="O133" s="35">
        <v>14</v>
      </c>
      <c r="P133" s="44">
        <f t="shared" si="23"/>
        <v>0.3888888888888889</v>
      </c>
      <c r="Q133" s="39">
        <v>9</v>
      </c>
      <c r="R133" s="40">
        <f aca="true" t="shared" si="24" ref="R133:R139">Q133/B133</f>
        <v>0.25</v>
      </c>
      <c r="S133" s="37">
        <v>27</v>
      </c>
      <c r="T133" s="40">
        <f t="shared" si="20"/>
        <v>0.75</v>
      </c>
    </row>
    <row r="134" spans="1:20" ht="14.25">
      <c r="A134" s="41" t="s">
        <v>152</v>
      </c>
      <c r="B134" s="122">
        <f t="shared" si="18"/>
        <v>1</v>
      </c>
      <c r="C134" s="127">
        <v>0</v>
      </c>
      <c r="D134" s="60">
        <f t="shared" si="10"/>
        <v>0</v>
      </c>
      <c r="E134" s="61">
        <v>0</v>
      </c>
      <c r="F134" s="60">
        <f t="shared" si="11"/>
        <v>0</v>
      </c>
      <c r="G134" s="61">
        <v>0</v>
      </c>
      <c r="H134" s="59">
        <f t="shared" si="12"/>
        <v>0</v>
      </c>
      <c r="I134" s="35">
        <v>0</v>
      </c>
      <c r="J134" s="44">
        <f t="shared" si="19"/>
        <v>0</v>
      </c>
      <c r="K134" s="37">
        <v>0</v>
      </c>
      <c r="L134" s="46">
        <f t="shared" si="21"/>
        <v>0</v>
      </c>
      <c r="M134" s="37">
        <v>0</v>
      </c>
      <c r="N134" s="46">
        <f t="shared" si="22"/>
        <v>0</v>
      </c>
      <c r="O134" s="35">
        <v>1</v>
      </c>
      <c r="P134" s="44">
        <f t="shared" si="23"/>
        <v>1</v>
      </c>
      <c r="Q134" s="39">
        <v>0</v>
      </c>
      <c r="R134" s="40">
        <f t="shared" si="24"/>
        <v>0</v>
      </c>
      <c r="S134" s="37">
        <v>1</v>
      </c>
      <c r="T134" s="40">
        <f t="shared" si="20"/>
        <v>1</v>
      </c>
    </row>
    <row r="135" spans="1:20" ht="14.25">
      <c r="A135" s="121" t="s">
        <v>153</v>
      </c>
      <c r="B135" s="123">
        <f t="shared" si="18"/>
        <v>21</v>
      </c>
      <c r="C135" s="128">
        <f>SUM(C136:C137)</f>
        <v>0</v>
      </c>
      <c r="D135" s="51">
        <f t="shared" si="10"/>
        <v>0</v>
      </c>
      <c r="E135" s="52">
        <f>SUM(E136:E137)</f>
        <v>2</v>
      </c>
      <c r="F135" s="51">
        <f t="shared" si="11"/>
        <v>0.09523809523809523</v>
      </c>
      <c r="G135" s="52">
        <f>SUM(G136:G137)</f>
        <v>0</v>
      </c>
      <c r="H135" s="50">
        <f t="shared" si="12"/>
        <v>0</v>
      </c>
      <c r="I135" s="25">
        <f>SUM(I136:I137)</f>
        <v>0</v>
      </c>
      <c r="J135" s="53">
        <f t="shared" si="19"/>
        <v>0</v>
      </c>
      <c r="K135" s="27">
        <f>SUM(K136:K137)</f>
        <v>5</v>
      </c>
      <c r="L135" s="54">
        <f t="shared" si="21"/>
        <v>0.23809523809523808</v>
      </c>
      <c r="M135" s="27">
        <f>SUM(M136:M137)</f>
        <v>3</v>
      </c>
      <c r="N135" s="54">
        <f t="shared" si="22"/>
        <v>0.14285714285714285</v>
      </c>
      <c r="O135" s="25">
        <f>SUM(O136:O137)</f>
        <v>11</v>
      </c>
      <c r="P135" s="53">
        <f t="shared" si="23"/>
        <v>0.5238095238095238</v>
      </c>
      <c r="Q135" s="29">
        <f>SUM(Q136:Q137)</f>
        <v>7</v>
      </c>
      <c r="R135" s="30">
        <f t="shared" si="24"/>
        <v>0.3333333333333333</v>
      </c>
      <c r="S135" s="27">
        <f>SUM(S136:S137)</f>
        <v>14</v>
      </c>
      <c r="T135" s="30">
        <f t="shared" si="20"/>
        <v>0.6666666666666666</v>
      </c>
    </row>
    <row r="136" spans="1:20" ht="14.25">
      <c r="A136" s="41" t="s">
        <v>154</v>
      </c>
      <c r="B136" s="122">
        <f>C136+E136+G136+I136+K136+M136+O136</f>
        <v>20</v>
      </c>
      <c r="C136" s="127">
        <v>0</v>
      </c>
      <c r="D136" s="60">
        <f>C136/B136</f>
        <v>0</v>
      </c>
      <c r="E136" s="61">
        <v>2</v>
      </c>
      <c r="F136" s="60">
        <f>E136/B136</f>
        <v>0.1</v>
      </c>
      <c r="G136" s="61">
        <v>0</v>
      </c>
      <c r="H136" s="59">
        <f>G136/B136</f>
        <v>0</v>
      </c>
      <c r="I136" s="35">
        <v>0</v>
      </c>
      <c r="J136" s="44">
        <f>I136/B136</f>
        <v>0</v>
      </c>
      <c r="K136" s="37">
        <v>5</v>
      </c>
      <c r="L136" s="46">
        <f t="shared" si="21"/>
        <v>0.25</v>
      </c>
      <c r="M136" s="37">
        <v>3</v>
      </c>
      <c r="N136" s="46">
        <f t="shared" si="22"/>
        <v>0.15</v>
      </c>
      <c r="O136" s="35">
        <v>10</v>
      </c>
      <c r="P136" s="44">
        <f t="shared" si="23"/>
        <v>0.5</v>
      </c>
      <c r="Q136" s="39">
        <v>6</v>
      </c>
      <c r="R136" s="40">
        <f t="shared" si="24"/>
        <v>0.3</v>
      </c>
      <c r="S136" s="37">
        <v>14</v>
      </c>
      <c r="T136" s="40">
        <f t="shared" si="20"/>
        <v>0.7</v>
      </c>
    </row>
    <row r="137" spans="1:20" ht="14.25">
      <c r="A137" s="41" t="s">
        <v>155</v>
      </c>
      <c r="B137" s="122">
        <f>C137+E137+G137+I137+K137+M137+O137</f>
        <v>1</v>
      </c>
      <c r="C137" s="127">
        <v>0</v>
      </c>
      <c r="D137" s="60">
        <f>C137/B137</f>
        <v>0</v>
      </c>
      <c r="E137" s="61">
        <v>0</v>
      </c>
      <c r="F137" s="60">
        <f>E137/B137</f>
        <v>0</v>
      </c>
      <c r="G137" s="61">
        <v>0</v>
      </c>
      <c r="H137" s="59">
        <f>G137/B137</f>
        <v>0</v>
      </c>
      <c r="I137" s="35">
        <v>0</v>
      </c>
      <c r="J137" s="44">
        <f>I137/B137</f>
        <v>0</v>
      </c>
      <c r="K137" s="37">
        <v>0</v>
      </c>
      <c r="L137" s="46">
        <f t="shared" si="21"/>
        <v>0</v>
      </c>
      <c r="M137" s="37">
        <v>0</v>
      </c>
      <c r="N137" s="46">
        <f t="shared" si="22"/>
        <v>0</v>
      </c>
      <c r="O137" s="35">
        <v>1</v>
      </c>
      <c r="P137" s="44">
        <f t="shared" si="23"/>
        <v>1</v>
      </c>
      <c r="Q137" s="39">
        <v>1</v>
      </c>
      <c r="R137" s="40">
        <f t="shared" si="24"/>
        <v>1</v>
      </c>
      <c r="S137" s="37">
        <v>0</v>
      </c>
      <c r="T137" s="40">
        <f t="shared" si="20"/>
        <v>0</v>
      </c>
    </row>
    <row r="138" spans="1:20" ht="14.25">
      <c r="A138" s="20" t="s">
        <v>156</v>
      </c>
      <c r="B138" s="123">
        <f>C138+E138+G138+I138+K138+M138+O138</f>
        <v>26</v>
      </c>
      <c r="C138" s="128">
        <f>SUM(C139:C139)</f>
        <v>1</v>
      </c>
      <c r="D138" s="51">
        <f>C138/B138</f>
        <v>0.038461538461538464</v>
      </c>
      <c r="E138" s="52">
        <f>SUM(E139:E139)</f>
        <v>1</v>
      </c>
      <c r="F138" s="51">
        <f>E138/B138</f>
        <v>0.038461538461538464</v>
      </c>
      <c r="G138" s="52">
        <f>SUM(G139:G139)</f>
        <v>0</v>
      </c>
      <c r="H138" s="50">
        <f>G138/B138</f>
        <v>0</v>
      </c>
      <c r="I138" s="25">
        <f>SUM(I139:I139)</f>
        <v>0</v>
      </c>
      <c r="J138" s="53">
        <f>I138/B138</f>
        <v>0</v>
      </c>
      <c r="K138" s="27">
        <f>SUM(K139:K139)</f>
        <v>9</v>
      </c>
      <c r="L138" s="54">
        <f t="shared" si="21"/>
        <v>0.34615384615384615</v>
      </c>
      <c r="M138" s="27">
        <f>SUM(M139:M139)</f>
        <v>2</v>
      </c>
      <c r="N138" s="54">
        <f t="shared" si="22"/>
        <v>0.07692307692307693</v>
      </c>
      <c r="O138" s="25">
        <f>SUM(O139:O139)</f>
        <v>13</v>
      </c>
      <c r="P138" s="53">
        <f t="shared" si="23"/>
        <v>0.5</v>
      </c>
      <c r="Q138" s="29">
        <f>SUM(Q139:Q139)</f>
        <v>1</v>
      </c>
      <c r="R138" s="30">
        <f t="shared" si="24"/>
        <v>0.038461538461538464</v>
      </c>
      <c r="S138" s="27">
        <f>SUM(S139:S139)</f>
        <v>25</v>
      </c>
      <c r="T138" s="30">
        <f t="shared" si="20"/>
        <v>0.9615384615384616</v>
      </c>
    </row>
    <row r="139" spans="1:20" ht="14.25">
      <c r="A139" s="2" t="s">
        <v>157</v>
      </c>
      <c r="B139" s="122">
        <f>C139+E139+G139+I139+K139+M139+O139</f>
        <v>26</v>
      </c>
      <c r="C139" s="127">
        <v>1</v>
      </c>
      <c r="D139" s="60">
        <f t="shared" si="10"/>
        <v>0.038461538461538464</v>
      </c>
      <c r="E139" s="61">
        <v>1</v>
      </c>
      <c r="F139" s="60">
        <f t="shared" si="11"/>
        <v>0.038461538461538464</v>
      </c>
      <c r="G139" s="61">
        <v>0</v>
      </c>
      <c r="H139" s="59">
        <f t="shared" si="12"/>
        <v>0</v>
      </c>
      <c r="I139" s="35">
        <v>0</v>
      </c>
      <c r="J139" s="44">
        <f t="shared" si="19"/>
        <v>0</v>
      </c>
      <c r="K139" s="37">
        <v>9</v>
      </c>
      <c r="L139" s="46">
        <f t="shared" si="21"/>
        <v>0.34615384615384615</v>
      </c>
      <c r="M139" s="37">
        <v>2</v>
      </c>
      <c r="N139" s="46">
        <f t="shared" si="22"/>
        <v>0.07692307692307693</v>
      </c>
      <c r="O139" s="35">
        <v>13</v>
      </c>
      <c r="P139" s="44">
        <f t="shared" si="23"/>
        <v>0.5</v>
      </c>
      <c r="Q139" s="39">
        <v>1</v>
      </c>
      <c r="R139" s="40">
        <f t="shared" si="24"/>
        <v>0.038461538461538464</v>
      </c>
      <c r="S139" s="37">
        <v>25</v>
      </c>
      <c r="T139" s="40">
        <f t="shared" si="20"/>
        <v>0.9615384615384616</v>
      </c>
    </row>
    <row r="140" spans="1:20" ht="14.25">
      <c r="A140" s="80" t="s">
        <v>158</v>
      </c>
      <c r="B140" s="124"/>
      <c r="C140" s="129"/>
      <c r="D140" s="83"/>
      <c r="E140" s="84"/>
      <c r="F140" s="83"/>
      <c r="G140" s="84"/>
      <c r="H140" s="82"/>
      <c r="I140" s="85"/>
      <c r="J140" s="86"/>
      <c r="K140" s="87"/>
      <c r="L140" s="88"/>
      <c r="M140" s="87"/>
      <c r="N140" s="88"/>
      <c r="O140" s="85"/>
      <c r="P140" s="86"/>
      <c r="Q140" s="89"/>
      <c r="R140" s="90"/>
      <c r="S140" s="87"/>
      <c r="T140" s="90"/>
    </row>
    <row r="141" spans="1:20" ht="14.25">
      <c r="A141" s="20" t="s">
        <v>159</v>
      </c>
      <c r="B141" s="123">
        <f>C141+E141+G141+I141+K141+M141+O141</f>
        <v>30</v>
      </c>
      <c r="C141" s="27">
        <f>SUM(C142:C143)</f>
        <v>3</v>
      </c>
      <c r="D141" s="51">
        <f>C141/B141</f>
        <v>0.1</v>
      </c>
      <c r="E141" s="27">
        <f>SUM(E142:E143)</f>
        <v>0</v>
      </c>
      <c r="F141" s="51">
        <f>E141/B141</f>
        <v>0</v>
      </c>
      <c r="G141" s="27">
        <f>SUM(G142:G143)</f>
        <v>1</v>
      </c>
      <c r="H141" s="50">
        <f>G141/B141</f>
        <v>0.03333333333333333</v>
      </c>
      <c r="I141" s="27">
        <f>SUM(I142:I143)</f>
        <v>0</v>
      </c>
      <c r="J141" s="53">
        <f>I141/B141</f>
        <v>0</v>
      </c>
      <c r="K141" s="27">
        <f>SUM(K142:K143)</f>
        <v>10</v>
      </c>
      <c r="L141" s="54">
        <f>K141/B141</f>
        <v>0.3333333333333333</v>
      </c>
      <c r="M141" s="27">
        <f>SUM(M142:M143)</f>
        <v>3</v>
      </c>
      <c r="N141" s="54">
        <f>M141/B141</f>
        <v>0.1</v>
      </c>
      <c r="O141" s="27">
        <f>SUM(O142:O143)</f>
        <v>13</v>
      </c>
      <c r="P141" s="53">
        <f>O141/B141</f>
        <v>0.43333333333333335</v>
      </c>
      <c r="Q141" s="27">
        <f>SUM(Q142:Q143)</f>
        <v>1</v>
      </c>
      <c r="R141" s="30">
        <f>Q141/B141</f>
        <v>0.03333333333333333</v>
      </c>
      <c r="S141" s="27">
        <f>SUM(S142:S143)</f>
        <v>29</v>
      </c>
      <c r="T141" s="30">
        <f>S141/B141</f>
        <v>0.9666666666666667</v>
      </c>
    </row>
    <row r="142" spans="1:20" ht="14.25">
      <c r="A142" s="131" t="s">
        <v>160</v>
      </c>
      <c r="B142" s="122">
        <f>C142+E142+G142+I142+K142+M142+O142</f>
        <v>29</v>
      </c>
      <c r="C142" s="127">
        <v>3</v>
      </c>
      <c r="D142" s="60">
        <f>C142/B142</f>
        <v>0.10344827586206896</v>
      </c>
      <c r="E142" s="61">
        <v>0</v>
      </c>
      <c r="F142" s="60">
        <f>E142/B142</f>
        <v>0</v>
      </c>
      <c r="G142" s="61">
        <v>1</v>
      </c>
      <c r="H142" s="59">
        <f>G142/B142</f>
        <v>0.034482758620689655</v>
      </c>
      <c r="I142" s="35">
        <v>0</v>
      </c>
      <c r="J142" s="44">
        <f>I142/B142</f>
        <v>0</v>
      </c>
      <c r="K142" s="37">
        <v>10</v>
      </c>
      <c r="L142" s="46">
        <f>K142/B142</f>
        <v>0.3448275862068966</v>
      </c>
      <c r="M142" s="37">
        <v>3</v>
      </c>
      <c r="N142" s="46">
        <f>M142/B142</f>
        <v>0.10344827586206896</v>
      </c>
      <c r="O142" s="35">
        <v>12</v>
      </c>
      <c r="P142" s="44">
        <f>O142/B142</f>
        <v>0.41379310344827586</v>
      </c>
      <c r="Q142" s="39">
        <v>1</v>
      </c>
      <c r="R142" s="40">
        <f>Q142/B142</f>
        <v>0.034482758620689655</v>
      </c>
      <c r="S142" s="37">
        <v>28</v>
      </c>
      <c r="T142" s="40">
        <f>S142/B142</f>
        <v>0.9655172413793104</v>
      </c>
    </row>
    <row r="143" spans="1:20" ht="14.25">
      <c r="A143" s="41" t="s">
        <v>101</v>
      </c>
      <c r="B143" s="57">
        <f>C143+E143+G143+I143+K143+M143+O143</f>
        <v>1</v>
      </c>
      <c r="C143" s="32">
        <v>0</v>
      </c>
      <c r="D143" s="33">
        <f>C143/B143</f>
        <v>0</v>
      </c>
      <c r="E143" s="58">
        <v>0</v>
      </c>
      <c r="F143" s="60">
        <f>E143/B143</f>
        <v>0</v>
      </c>
      <c r="G143" s="61">
        <v>0</v>
      </c>
      <c r="H143" s="59">
        <f>G143/B143</f>
        <v>0</v>
      </c>
      <c r="I143" s="35">
        <v>0</v>
      </c>
      <c r="J143" s="44">
        <f>I143/B143</f>
        <v>0</v>
      </c>
      <c r="K143" s="37">
        <v>0</v>
      </c>
      <c r="L143" s="46">
        <f>K143/B143</f>
        <v>0</v>
      </c>
      <c r="M143" s="37">
        <v>0</v>
      </c>
      <c r="N143" s="46">
        <f>M143/B143</f>
        <v>0</v>
      </c>
      <c r="O143" s="35">
        <v>1</v>
      </c>
      <c r="P143" s="44">
        <f>O143/B143</f>
        <v>1</v>
      </c>
      <c r="Q143" s="39">
        <v>0</v>
      </c>
      <c r="R143" s="40">
        <f>Q143/B143</f>
        <v>0</v>
      </c>
      <c r="S143" s="37">
        <v>1</v>
      </c>
      <c r="T143" s="40">
        <f>S143/B143</f>
        <v>1</v>
      </c>
    </row>
    <row r="144" spans="1:20" ht="14.25">
      <c r="A144" s="132" t="s">
        <v>177</v>
      </c>
      <c r="B144" s="123">
        <f aca="true" t="shared" si="25" ref="B141:B148">C144+E144+G144+I144+K144+M144+O144</f>
        <v>69</v>
      </c>
      <c r="C144" s="128">
        <f>SUM(C145:C154)</f>
        <v>6</v>
      </c>
      <c r="D144" s="51">
        <f t="shared" si="10"/>
        <v>0.08695652173913043</v>
      </c>
      <c r="E144" s="128">
        <f>SUM(E145:E154)</f>
        <v>2</v>
      </c>
      <c r="F144" s="51">
        <f t="shared" si="11"/>
        <v>0.028985507246376812</v>
      </c>
      <c r="G144" s="128">
        <f>SUM(G145:G154)</f>
        <v>7</v>
      </c>
      <c r="H144" s="50">
        <f t="shared" si="12"/>
        <v>0.10144927536231885</v>
      </c>
      <c r="I144" s="128">
        <f>SUM(I145:I154)</f>
        <v>0</v>
      </c>
      <c r="J144" s="53">
        <f t="shared" si="19"/>
        <v>0</v>
      </c>
      <c r="K144" s="128">
        <f>SUM(K145:K154)</f>
        <v>14</v>
      </c>
      <c r="L144" s="54">
        <f t="shared" si="21"/>
        <v>0.2028985507246377</v>
      </c>
      <c r="M144" s="128">
        <f>SUM(M145:M154)</f>
        <v>5</v>
      </c>
      <c r="N144" s="54">
        <f t="shared" si="22"/>
        <v>0.07246376811594203</v>
      </c>
      <c r="O144" s="128">
        <f>SUM(O145:O154)</f>
        <v>35</v>
      </c>
      <c r="P144" s="53">
        <f t="shared" si="23"/>
        <v>0.5072463768115942</v>
      </c>
      <c r="Q144" s="128">
        <f>SUM(Q145:Q154)</f>
        <v>16</v>
      </c>
      <c r="R144" s="30">
        <f aca="true" t="shared" si="26" ref="R141:R154">Q144/B144</f>
        <v>0.2318840579710145</v>
      </c>
      <c r="S144" s="128">
        <f>SUM(S145:S154)</f>
        <v>53</v>
      </c>
      <c r="T144" s="30">
        <f aca="true" t="shared" si="27" ref="T141:T154">S144/B144</f>
        <v>0.7681159420289855</v>
      </c>
    </row>
    <row r="145" spans="1:20" ht="14.25">
      <c r="A145" s="133" t="s">
        <v>41</v>
      </c>
      <c r="B145" s="125">
        <f t="shared" si="25"/>
        <v>1</v>
      </c>
      <c r="C145" s="130">
        <v>0</v>
      </c>
      <c r="D145" s="42">
        <f t="shared" si="10"/>
        <v>0</v>
      </c>
      <c r="E145" s="34">
        <v>0</v>
      </c>
      <c r="F145" s="42">
        <f t="shared" si="11"/>
        <v>0</v>
      </c>
      <c r="G145" s="34">
        <v>0</v>
      </c>
      <c r="H145" s="33">
        <f t="shared" si="12"/>
        <v>0</v>
      </c>
      <c r="I145" s="35">
        <v>0</v>
      </c>
      <c r="J145" s="44">
        <f t="shared" si="19"/>
        <v>0</v>
      </c>
      <c r="K145" s="37">
        <v>1</v>
      </c>
      <c r="L145" s="46">
        <f t="shared" si="21"/>
        <v>1</v>
      </c>
      <c r="M145" s="37">
        <v>0</v>
      </c>
      <c r="N145" s="46">
        <f t="shared" si="22"/>
        <v>0</v>
      </c>
      <c r="O145" s="35">
        <v>0</v>
      </c>
      <c r="P145" s="44">
        <f t="shared" si="23"/>
        <v>0</v>
      </c>
      <c r="Q145" s="39">
        <v>1</v>
      </c>
      <c r="R145" s="40">
        <f t="shared" si="26"/>
        <v>1</v>
      </c>
      <c r="S145" s="37">
        <v>0</v>
      </c>
      <c r="T145" s="40">
        <f t="shared" si="27"/>
        <v>0</v>
      </c>
    </row>
    <row r="146" spans="1:20" ht="14.25">
      <c r="A146" s="41" t="s">
        <v>56</v>
      </c>
      <c r="B146" s="126">
        <f t="shared" si="25"/>
        <v>1</v>
      </c>
      <c r="C146" s="130">
        <v>0</v>
      </c>
      <c r="D146" s="42">
        <f t="shared" si="10"/>
        <v>0</v>
      </c>
      <c r="E146" s="34">
        <v>0</v>
      </c>
      <c r="F146" s="42">
        <f t="shared" si="11"/>
        <v>0</v>
      </c>
      <c r="G146" s="34">
        <v>0</v>
      </c>
      <c r="H146" s="33">
        <f t="shared" si="12"/>
        <v>0</v>
      </c>
      <c r="I146" s="35">
        <v>0</v>
      </c>
      <c r="J146" s="44">
        <f t="shared" si="19"/>
        <v>0</v>
      </c>
      <c r="K146" s="37">
        <v>0</v>
      </c>
      <c r="L146" s="46">
        <f t="shared" si="21"/>
        <v>0</v>
      </c>
      <c r="M146" s="37">
        <v>0</v>
      </c>
      <c r="N146" s="46">
        <f t="shared" si="22"/>
        <v>0</v>
      </c>
      <c r="O146" s="35">
        <v>1</v>
      </c>
      <c r="P146" s="44">
        <f t="shared" si="23"/>
        <v>1</v>
      </c>
      <c r="Q146" s="39">
        <v>0</v>
      </c>
      <c r="R146" s="40">
        <f t="shared" si="26"/>
        <v>0</v>
      </c>
      <c r="S146" s="37">
        <v>1</v>
      </c>
      <c r="T146" s="40">
        <f t="shared" si="27"/>
        <v>1</v>
      </c>
    </row>
    <row r="147" spans="1:20" ht="22.5">
      <c r="A147" s="64" t="s">
        <v>67</v>
      </c>
      <c r="B147" s="126">
        <f t="shared" si="25"/>
        <v>18</v>
      </c>
      <c r="C147" s="130">
        <v>1</v>
      </c>
      <c r="D147" s="42">
        <f t="shared" si="10"/>
        <v>0.05555555555555555</v>
      </c>
      <c r="E147" s="34">
        <v>1</v>
      </c>
      <c r="F147" s="42">
        <f t="shared" si="11"/>
        <v>0.05555555555555555</v>
      </c>
      <c r="G147" s="34">
        <v>2</v>
      </c>
      <c r="H147" s="33">
        <f t="shared" si="12"/>
        <v>0.1111111111111111</v>
      </c>
      <c r="I147" s="35">
        <v>0</v>
      </c>
      <c r="J147" s="44">
        <f t="shared" si="19"/>
        <v>0</v>
      </c>
      <c r="K147" s="37">
        <v>3</v>
      </c>
      <c r="L147" s="46">
        <f t="shared" si="21"/>
        <v>0.16666666666666666</v>
      </c>
      <c r="M147" s="37">
        <v>0</v>
      </c>
      <c r="N147" s="46">
        <f t="shared" si="22"/>
        <v>0</v>
      </c>
      <c r="O147" s="35">
        <v>11</v>
      </c>
      <c r="P147" s="44">
        <f t="shared" si="23"/>
        <v>0.6111111111111112</v>
      </c>
      <c r="Q147" s="39">
        <v>4</v>
      </c>
      <c r="R147" s="40">
        <f t="shared" si="26"/>
        <v>0.2222222222222222</v>
      </c>
      <c r="S147" s="37">
        <v>14</v>
      </c>
      <c r="T147" s="40">
        <f t="shared" si="27"/>
        <v>0.7777777777777778</v>
      </c>
    </row>
    <row r="148" spans="1:20" ht="14.25">
      <c r="A148" s="2" t="s">
        <v>70</v>
      </c>
      <c r="B148" s="122">
        <f t="shared" si="25"/>
        <v>16</v>
      </c>
      <c r="C148" s="130">
        <v>2</v>
      </c>
      <c r="D148" s="42">
        <f t="shared" si="10"/>
        <v>0.125</v>
      </c>
      <c r="E148" s="34">
        <v>1</v>
      </c>
      <c r="F148" s="42">
        <f t="shared" si="11"/>
        <v>0.0625</v>
      </c>
      <c r="G148" s="34">
        <v>0</v>
      </c>
      <c r="H148" s="33">
        <f t="shared" si="12"/>
        <v>0</v>
      </c>
      <c r="I148" s="35">
        <v>0</v>
      </c>
      <c r="J148" s="44">
        <f t="shared" si="19"/>
        <v>0</v>
      </c>
      <c r="K148" s="37">
        <v>3</v>
      </c>
      <c r="L148" s="46">
        <f t="shared" si="21"/>
        <v>0.1875</v>
      </c>
      <c r="M148" s="37">
        <v>3</v>
      </c>
      <c r="N148" s="46">
        <f t="shared" si="22"/>
        <v>0.1875</v>
      </c>
      <c r="O148" s="35">
        <v>7</v>
      </c>
      <c r="P148" s="44">
        <f t="shared" si="23"/>
        <v>0.4375</v>
      </c>
      <c r="Q148" s="39">
        <v>3</v>
      </c>
      <c r="R148" s="40">
        <f t="shared" si="26"/>
        <v>0.1875</v>
      </c>
      <c r="S148" s="37">
        <v>13</v>
      </c>
      <c r="T148" s="40">
        <f t="shared" si="27"/>
        <v>0.8125</v>
      </c>
    </row>
    <row r="149" spans="1:20" ht="14.25">
      <c r="A149" s="65" t="s">
        <v>86</v>
      </c>
      <c r="B149" s="126">
        <v>5</v>
      </c>
      <c r="C149" s="127">
        <v>0</v>
      </c>
      <c r="D149" s="60">
        <f t="shared" si="10"/>
        <v>0</v>
      </c>
      <c r="E149" s="34">
        <v>0</v>
      </c>
      <c r="F149" s="42">
        <f t="shared" si="11"/>
        <v>0</v>
      </c>
      <c r="G149" s="34">
        <v>0</v>
      </c>
      <c r="H149" s="33">
        <f t="shared" si="12"/>
        <v>0</v>
      </c>
      <c r="I149" s="35">
        <v>0</v>
      </c>
      <c r="J149" s="44">
        <f t="shared" si="19"/>
        <v>0</v>
      </c>
      <c r="K149" s="37">
        <v>3</v>
      </c>
      <c r="L149" s="46">
        <f t="shared" si="21"/>
        <v>0.6</v>
      </c>
      <c r="M149" s="37">
        <v>0</v>
      </c>
      <c r="N149" s="46">
        <f t="shared" si="22"/>
        <v>0</v>
      </c>
      <c r="O149" s="35">
        <v>2</v>
      </c>
      <c r="P149" s="44">
        <f t="shared" si="23"/>
        <v>0.4</v>
      </c>
      <c r="Q149" s="39">
        <v>0</v>
      </c>
      <c r="R149" s="40">
        <f t="shared" si="26"/>
        <v>0</v>
      </c>
      <c r="S149" s="37">
        <v>5</v>
      </c>
      <c r="T149" s="40">
        <f t="shared" si="27"/>
        <v>1</v>
      </c>
    </row>
    <row r="150" spans="1:20" ht="14.25">
      <c r="A150" s="2" t="s">
        <v>93</v>
      </c>
      <c r="B150" s="122">
        <f>C150+E150+G150+I150+K150+M150+O150</f>
        <v>9</v>
      </c>
      <c r="C150" s="127">
        <v>0</v>
      </c>
      <c r="D150" s="60">
        <f t="shared" si="10"/>
        <v>0</v>
      </c>
      <c r="E150" s="34">
        <v>0</v>
      </c>
      <c r="F150" s="42">
        <f t="shared" si="11"/>
        <v>0</v>
      </c>
      <c r="G150" s="61">
        <v>0</v>
      </c>
      <c r="H150" s="59">
        <f t="shared" si="12"/>
        <v>0</v>
      </c>
      <c r="I150" s="35">
        <v>0</v>
      </c>
      <c r="J150" s="44">
        <f t="shared" si="19"/>
        <v>0</v>
      </c>
      <c r="K150" s="37">
        <v>3</v>
      </c>
      <c r="L150" s="46">
        <f t="shared" si="21"/>
        <v>0.3333333333333333</v>
      </c>
      <c r="M150" s="37">
        <v>0</v>
      </c>
      <c r="N150" s="46">
        <f t="shared" si="22"/>
        <v>0</v>
      </c>
      <c r="O150" s="35">
        <v>6</v>
      </c>
      <c r="P150" s="44">
        <f t="shared" si="23"/>
        <v>0.6666666666666666</v>
      </c>
      <c r="Q150" s="39">
        <v>4</v>
      </c>
      <c r="R150" s="40">
        <f t="shared" si="26"/>
        <v>0.4444444444444444</v>
      </c>
      <c r="S150" s="37">
        <v>5</v>
      </c>
      <c r="T150" s="40">
        <f t="shared" si="27"/>
        <v>0.5555555555555556</v>
      </c>
    </row>
    <row r="151" spans="1:20" ht="14.25">
      <c r="A151" s="41" t="s">
        <v>97</v>
      </c>
      <c r="B151" s="126">
        <f>C151+E151+G151+I151+K151+M151+O151</f>
        <v>8</v>
      </c>
      <c r="C151" s="127">
        <v>2</v>
      </c>
      <c r="D151" s="60">
        <f t="shared" si="10"/>
        <v>0.25</v>
      </c>
      <c r="E151" s="61">
        <v>0</v>
      </c>
      <c r="F151" s="60">
        <f t="shared" si="11"/>
        <v>0</v>
      </c>
      <c r="G151" s="61">
        <v>1</v>
      </c>
      <c r="H151" s="59">
        <f t="shared" si="12"/>
        <v>0.125</v>
      </c>
      <c r="I151" s="35">
        <v>0</v>
      </c>
      <c r="J151" s="44">
        <f t="shared" si="19"/>
        <v>0</v>
      </c>
      <c r="K151" s="37">
        <v>0</v>
      </c>
      <c r="L151" s="46">
        <f t="shared" si="21"/>
        <v>0</v>
      </c>
      <c r="M151" s="37">
        <v>2</v>
      </c>
      <c r="N151" s="46">
        <f t="shared" si="22"/>
        <v>0.25</v>
      </c>
      <c r="O151" s="35">
        <v>3</v>
      </c>
      <c r="P151" s="44">
        <f t="shared" si="23"/>
        <v>0.375</v>
      </c>
      <c r="Q151" s="39">
        <v>1</v>
      </c>
      <c r="R151" s="40">
        <f t="shared" si="26"/>
        <v>0.125</v>
      </c>
      <c r="S151" s="37">
        <v>7</v>
      </c>
      <c r="T151" s="40">
        <f t="shared" si="27"/>
        <v>0.875</v>
      </c>
    </row>
    <row r="152" spans="1:20" ht="14.25">
      <c r="A152" s="65" t="s">
        <v>116</v>
      </c>
      <c r="B152" s="126">
        <f>C152+E152+G152+I152+K152+M152+O152</f>
        <v>1</v>
      </c>
      <c r="C152" s="127">
        <v>0</v>
      </c>
      <c r="D152" s="60">
        <f t="shared" si="10"/>
        <v>0</v>
      </c>
      <c r="E152" s="61">
        <v>0</v>
      </c>
      <c r="F152" s="60">
        <f t="shared" si="11"/>
        <v>0</v>
      </c>
      <c r="G152" s="34">
        <v>0</v>
      </c>
      <c r="H152" s="33">
        <f t="shared" si="12"/>
        <v>0</v>
      </c>
      <c r="I152" s="35">
        <v>0</v>
      </c>
      <c r="J152" s="44">
        <f t="shared" si="19"/>
        <v>0</v>
      </c>
      <c r="K152" s="37">
        <v>1</v>
      </c>
      <c r="L152" s="46">
        <f t="shared" si="21"/>
        <v>1</v>
      </c>
      <c r="M152" s="37">
        <v>0</v>
      </c>
      <c r="N152" s="46">
        <f t="shared" si="22"/>
        <v>0</v>
      </c>
      <c r="O152" s="35">
        <v>0</v>
      </c>
      <c r="P152" s="44">
        <f t="shared" si="23"/>
        <v>0</v>
      </c>
      <c r="Q152" s="39">
        <v>1</v>
      </c>
      <c r="R152" s="40">
        <f t="shared" si="26"/>
        <v>1</v>
      </c>
      <c r="S152" s="37">
        <v>0</v>
      </c>
      <c r="T152" s="40">
        <f t="shared" si="27"/>
        <v>0</v>
      </c>
    </row>
    <row r="153" spans="1:20" ht="14.25">
      <c r="A153" s="41" t="s">
        <v>139</v>
      </c>
      <c r="B153" s="122">
        <f>C153+E153+G153+I153+K153+M153+O153</f>
        <v>9</v>
      </c>
      <c r="C153" s="127">
        <v>1</v>
      </c>
      <c r="D153" s="60">
        <f t="shared" si="10"/>
        <v>0.1111111111111111</v>
      </c>
      <c r="E153" s="34">
        <v>0</v>
      </c>
      <c r="F153" s="42">
        <f t="shared" si="11"/>
        <v>0</v>
      </c>
      <c r="G153" s="61">
        <v>3</v>
      </c>
      <c r="H153" s="59">
        <f t="shared" si="12"/>
        <v>0.3333333333333333</v>
      </c>
      <c r="I153" s="35">
        <v>0</v>
      </c>
      <c r="J153" s="44">
        <f t="shared" si="19"/>
        <v>0</v>
      </c>
      <c r="K153" s="37">
        <v>0</v>
      </c>
      <c r="L153" s="46">
        <f t="shared" si="21"/>
        <v>0</v>
      </c>
      <c r="M153" s="37">
        <v>0</v>
      </c>
      <c r="N153" s="46">
        <f t="shared" si="22"/>
        <v>0</v>
      </c>
      <c r="O153" s="35">
        <v>5</v>
      </c>
      <c r="P153" s="44">
        <f t="shared" si="23"/>
        <v>0.5555555555555556</v>
      </c>
      <c r="Q153" s="39">
        <v>2</v>
      </c>
      <c r="R153" s="40">
        <f t="shared" si="26"/>
        <v>0.2222222222222222</v>
      </c>
      <c r="S153" s="37">
        <v>7</v>
      </c>
      <c r="T153" s="40">
        <f t="shared" si="27"/>
        <v>0.7777777777777778</v>
      </c>
    </row>
    <row r="154" spans="1:20" ht="14.25">
      <c r="A154" s="41" t="s">
        <v>142</v>
      </c>
      <c r="B154" s="126">
        <f>C154+E154+G154+I154+K154+M154+O154</f>
        <v>1</v>
      </c>
      <c r="C154" s="127">
        <v>0</v>
      </c>
      <c r="D154" s="60">
        <f t="shared" si="10"/>
        <v>0</v>
      </c>
      <c r="E154" s="34">
        <v>0</v>
      </c>
      <c r="F154" s="42">
        <f t="shared" si="11"/>
        <v>0</v>
      </c>
      <c r="G154" s="61">
        <v>1</v>
      </c>
      <c r="H154" s="59">
        <f t="shared" si="12"/>
        <v>1</v>
      </c>
      <c r="I154" s="35">
        <v>0</v>
      </c>
      <c r="J154" s="44">
        <f t="shared" si="19"/>
        <v>0</v>
      </c>
      <c r="K154" s="37">
        <v>0</v>
      </c>
      <c r="L154" s="46">
        <f t="shared" si="21"/>
        <v>0</v>
      </c>
      <c r="M154" s="37">
        <v>0</v>
      </c>
      <c r="N154" s="46">
        <f t="shared" si="22"/>
        <v>0</v>
      </c>
      <c r="O154" s="35">
        <v>0</v>
      </c>
      <c r="P154" s="44">
        <f t="shared" si="23"/>
        <v>0</v>
      </c>
      <c r="Q154" s="39">
        <v>0</v>
      </c>
      <c r="R154" s="40">
        <f t="shared" si="26"/>
        <v>0</v>
      </c>
      <c r="S154" s="37">
        <v>1</v>
      </c>
      <c r="T154" s="40">
        <f t="shared" si="27"/>
        <v>1</v>
      </c>
    </row>
    <row r="155" spans="1:20" ht="14.25">
      <c r="A155" s="80" t="s">
        <v>161</v>
      </c>
      <c r="B155" s="124"/>
      <c r="C155" s="129"/>
      <c r="D155" s="83"/>
      <c r="E155" s="84"/>
      <c r="F155" s="83"/>
      <c r="G155" s="84"/>
      <c r="H155" s="82"/>
      <c r="I155" s="85"/>
      <c r="J155" s="86"/>
      <c r="K155" s="87"/>
      <c r="L155" s="88"/>
      <c r="M155" s="87"/>
      <c r="N155" s="88"/>
      <c r="O155" s="85"/>
      <c r="P155" s="86"/>
      <c r="Q155" s="89"/>
      <c r="R155" s="90"/>
      <c r="S155" s="87"/>
      <c r="T155" s="90"/>
    </row>
    <row r="156" spans="1:20" ht="14.25">
      <c r="A156" s="20" t="s">
        <v>162</v>
      </c>
      <c r="B156" s="123">
        <f aca="true" t="shared" si="28" ref="B156:B162">C156+E156+G156+I156+K156+M156+O156</f>
        <v>83</v>
      </c>
      <c r="C156" s="128">
        <f>SUM(C157:C162)</f>
        <v>21</v>
      </c>
      <c r="D156" s="51">
        <f t="shared" si="10"/>
        <v>0.25301204819277107</v>
      </c>
      <c r="E156" s="52">
        <f>SUM(E157:E162)</f>
        <v>2</v>
      </c>
      <c r="F156" s="51">
        <f t="shared" si="11"/>
        <v>0.024096385542168676</v>
      </c>
      <c r="G156" s="52">
        <f>SUM(G157:G162)</f>
        <v>4</v>
      </c>
      <c r="H156" s="50">
        <f t="shared" si="12"/>
        <v>0.04819277108433735</v>
      </c>
      <c r="I156" s="25">
        <f>SUM(I157:I162)</f>
        <v>0</v>
      </c>
      <c r="J156" s="53">
        <f t="shared" si="19"/>
        <v>0</v>
      </c>
      <c r="K156" s="27">
        <f>SUM(K157:K162)</f>
        <v>13</v>
      </c>
      <c r="L156" s="54">
        <f t="shared" si="21"/>
        <v>0.1566265060240964</v>
      </c>
      <c r="M156" s="27">
        <f>SUM(M157:M162)</f>
        <v>6</v>
      </c>
      <c r="N156" s="54">
        <f t="shared" si="22"/>
        <v>0.07228915662650602</v>
      </c>
      <c r="O156" s="25">
        <f>SUM(O157:O162)</f>
        <v>37</v>
      </c>
      <c r="P156" s="53">
        <f t="shared" si="23"/>
        <v>0.4457831325301205</v>
      </c>
      <c r="Q156" s="29">
        <f>SUM(Q157:Q162)</f>
        <v>24</v>
      </c>
      <c r="R156" s="30">
        <f aca="true" t="shared" si="29" ref="R156:R162">Q156/B156</f>
        <v>0.2891566265060241</v>
      </c>
      <c r="S156" s="27">
        <f>SUM(S157:S162)</f>
        <v>59</v>
      </c>
      <c r="T156" s="30">
        <f aca="true" t="shared" si="30" ref="T156:T162">S156/B156</f>
        <v>0.7108433734939759</v>
      </c>
    </row>
    <row r="157" spans="1:20" ht="14.25">
      <c r="A157" s="41" t="s">
        <v>163</v>
      </c>
      <c r="B157" s="47">
        <f t="shared" si="28"/>
        <v>10</v>
      </c>
      <c r="C157" s="32">
        <v>1</v>
      </c>
      <c r="D157" s="33">
        <f t="shared" si="10"/>
        <v>0.1</v>
      </c>
      <c r="E157" s="32">
        <v>2</v>
      </c>
      <c r="F157" s="42">
        <f t="shared" si="11"/>
        <v>0.2</v>
      </c>
      <c r="G157" s="34">
        <v>1</v>
      </c>
      <c r="H157" s="33">
        <f t="shared" si="12"/>
        <v>0.1</v>
      </c>
      <c r="I157" s="35">
        <v>0</v>
      </c>
      <c r="J157" s="44">
        <f t="shared" si="19"/>
        <v>0</v>
      </c>
      <c r="K157" s="37">
        <v>0</v>
      </c>
      <c r="L157" s="46">
        <f t="shared" si="21"/>
        <v>0</v>
      </c>
      <c r="M157" s="37">
        <v>2</v>
      </c>
      <c r="N157" s="46">
        <f t="shared" si="22"/>
        <v>0.2</v>
      </c>
      <c r="O157" s="35">
        <v>4</v>
      </c>
      <c r="P157" s="44">
        <f t="shared" si="23"/>
        <v>0.4</v>
      </c>
      <c r="Q157" s="39">
        <v>2</v>
      </c>
      <c r="R157" s="40">
        <f t="shared" si="29"/>
        <v>0.2</v>
      </c>
      <c r="S157" s="37">
        <v>8</v>
      </c>
      <c r="T157" s="40">
        <f t="shared" si="30"/>
        <v>0.8</v>
      </c>
    </row>
    <row r="158" spans="1:20" ht="14.25">
      <c r="A158" s="41" t="s">
        <v>164</v>
      </c>
      <c r="B158" s="47">
        <f t="shared" si="28"/>
        <v>42</v>
      </c>
      <c r="C158" s="32">
        <v>14</v>
      </c>
      <c r="D158" s="33">
        <f>C158/B158</f>
        <v>0.3333333333333333</v>
      </c>
      <c r="E158" s="32">
        <v>0</v>
      </c>
      <c r="F158" s="42">
        <f>E158/B158</f>
        <v>0</v>
      </c>
      <c r="G158" s="34">
        <v>2</v>
      </c>
      <c r="H158" s="33">
        <f>G158/B158</f>
        <v>0.047619047619047616</v>
      </c>
      <c r="I158" s="35">
        <v>0</v>
      </c>
      <c r="J158" s="44">
        <f t="shared" si="19"/>
        <v>0</v>
      </c>
      <c r="K158" s="37">
        <v>5</v>
      </c>
      <c r="L158" s="46">
        <f t="shared" si="21"/>
        <v>0.11904761904761904</v>
      </c>
      <c r="M158" s="37">
        <v>3</v>
      </c>
      <c r="N158" s="46">
        <f t="shared" si="22"/>
        <v>0.07142857142857142</v>
      </c>
      <c r="O158" s="35">
        <v>18</v>
      </c>
      <c r="P158" s="44">
        <f t="shared" si="23"/>
        <v>0.42857142857142855</v>
      </c>
      <c r="Q158" s="39">
        <v>17</v>
      </c>
      <c r="R158" s="40">
        <f t="shared" si="29"/>
        <v>0.40476190476190477</v>
      </c>
      <c r="S158" s="37">
        <v>25</v>
      </c>
      <c r="T158" s="40">
        <f t="shared" si="30"/>
        <v>0.5952380952380952</v>
      </c>
    </row>
    <row r="159" spans="1:20" ht="14.25">
      <c r="A159" s="65" t="s">
        <v>165</v>
      </c>
      <c r="B159" s="47">
        <f t="shared" si="28"/>
        <v>1</v>
      </c>
      <c r="C159" s="32">
        <v>0</v>
      </c>
      <c r="D159" s="33">
        <f>C159/B159</f>
        <v>0</v>
      </c>
      <c r="E159" s="32">
        <v>0</v>
      </c>
      <c r="F159" s="42">
        <f>E159/B159</f>
        <v>0</v>
      </c>
      <c r="G159" s="34">
        <v>0</v>
      </c>
      <c r="H159" s="33">
        <f>G159/B159</f>
        <v>0</v>
      </c>
      <c r="I159" s="35">
        <v>0</v>
      </c>
      <c r="J159" s="44">
        <f t="shared" si="19"/>
        <v>0</v>
      </c>
      <c r="K159" s="37">
        <v>1</v>
      </c>
      <c r="L159" s="46">
        <f t="shared" si="21"/>
        <v>1</v>
      </c>
      <c r="M159" s="37">
        <v>0</v>
      </c>
      <c r="N159" s="46">
        <f t="shared" si="22"/>
        <v>0</v>
      </c>
      <c r="O159" s="35">
        <v>0</v>
      </c>
      <c r="P159" s="44">
        <f t="shared" si="23"/>
        <v>0</v>
      </c>
      <c r="Q159" s="39">
        <v>0</v>
      </c>
      <c r="R159" s="40">
        <f t="shared" si="29"/>
        <v>0</v>
      </c>
      <c r="S159" s="37">
        <v>1</v>
      </c>
      <c r="T159" s="40">
        <f t="shared" si="30"/>
        <v>1</v>
      </c>
    </row>
    <row r="160" spans="1:20" ht="14.25">
      <c r="A160" s="41" t="s">
        <v>166</v>
      </c>
      <c r="B160" s="47">
        <f t="shared" si="28"/>
        <v>25</v>
      </c>
      <c r="C160" s="32">
        <v>6</v>
      </c>
      <c r="D160" s="33">
        <f>C160/B160</f>
        <v>0.24</v>
      </c>
      <c r="E160" s="32">
        <v>0</v>
      </c>
      <c r="F160" s="42">
        <f>E160/B160</f>
        <v>0</v>
      </c>
      <c r="G160" s="34">
        <v>1</v>
      </c>
      <c r="H160" s="33">
        <f>G160/B160</f>
        <v>0.04</v>
      </c>
      <c r="I160" s="35">
        <v>0</v>
      </c>
      <c r="J160" s="44">
        <f>I160/B160</f>
        <v>0</v>
      </c>
      <c r="K160" s="37">
        <v>2</v>
      </c>
      <c r="L160" s="46">
        <f t="shared" si="21"/>
        <v>0.08</v>
      </c>
      <c r="M160" s="37">
        <v>1</v>
      </c>
      <c r="N160" s="46">
        <f t="shared" si="22"/>
        <v>0.04</v>
      </c>
      <c r="O160" s="35">
        <v>15</v>
      </c>
      <c r="P160" s="44">
        <f t="shared" si="23"/>
        <v>0.6</v>
      </c>
      <c r="Q160" s="39">
        <v>4</v>
      </c>
      <c r="R160" s="40">
        <f t="shared" si="29"/>
        <v>0.16</v>
      </c>
      <c r="S160" s="37">
        <v>21</v>
      </c>
      <c r="T160" s="40">
        <f t="shared" si="30"/>
        <v>0.84</v>
      </c>
    </row>
    <row r="161" spans="1:20" ht="14.25">
      <c r="A161" s="41" t="s">
        <v>167</v>
      </c>
      <c r="B161" s="47">
        <f t="shared" si="28"/>
        <v>1</v>
      </c>
      <c r="C161" s="32">
        <v>0</v>
      </c>
      <c r="D161" s="33">
        <f>C161/B161</f>
        <v>0</v>
      </c>
      <c r="E161" s="32">
        <v>0</v>
      </c>
      <c r="F161" s="42">
        <f>E161/B161</f>
        <v>0</v>
      </c>
      <c r="G161" s="34">
        <v>0</v>
      </c>
      <c r="H161" s="33">
        <f>G161/B161</f>
        <v>0</v>
      </c>
      <c r="I161" s="35">
        <v>0</v>
      </c>
      <c r="J161" s="44">
        <f>I161/B161</f>
        <v>0</v>
      </c>
      <c r="K161" s="37">
        <v>1</v>
      </c>
      <c r="L161" s="46">
        <f t="shared" si="21"/>
        <v>1</v>
      </c>
      <c r="M161" s="37">
        <v>0</v>
      </c>
      <c r="N161" s="46">
        <f t="shared" si="22"/>
        <v>0</v>
      </c>
      <c r="O161" s="35">
        <v>0</v>
      </c>
      <c r="P161" s="44">
        <f t="shared" si="23"/>
        <v>0</v>
      </c>
      <c r="Q161" s="39">
        <v>0</v>
      </c>
      <c r="R161" s="40">
        <f t="shared" si="29"/>
        <v>0</v>
      </c>
      <c r="S161" s="37">
        <v>1</v>
      </c>
      <c r="T161" s="40">
        <f t="shared" si="30"/>
        <v>1</v>
      </c>
    </row>
    <row r="162" spans="1:20" ht="14.25">
      <c r="A162" s="65" t="s">
        <v>168</v>
      </c>
      <c r="B162" s="47">
        <f t="shared" si="28"/>
        <v>4</v>
      </c>
      <c r="C162" s="32">
        <v>0</v>
      </c>
      <c r="D162" s="33">
        <f>C162/B162</f>
        <v>0</v>
      </c>
      <c r="E162" s="32">
        <v>0</v>
      </c>
      <c r="F162" s="42">
        <f>E162/B162</f>
        <v>0</v>
      </c>
      <c r="G162" s="34">
        <v>0</v>
      </c>
      <c r="H162" s="33">
        <f>G162/B162</f>
        <v>0</v>
      </c>
      <c r="I162" s="35">
        <v>0</v>
      </c>
      <c r="J162" s="44">
        <f>I162/B162</f>
        <v>0</v>
      </c>
      <c r="K162" s="37">
        <v>4</v>
      </c>
      <c r="L162" s="46">
        <f t="shared" si="21"/>
        <v>1</v>
      </c>
      <c r="M162" s="37">
        <v>0</v>
      </c>
      <c r="N162" s="46">
        <f t="shared" si="22"/>
        <v>0</v>
      </c>
      <c r="O162" s="35">
        <v>0</v>
      </c>
      <c r="P162" s="44">
        <f t="shared" si="23"/>
        <v>0</v>
      </c>
      <c r="Q162" s="39">
        <v>1</v>
      </c>
      <c r="R162" s="40">
        <f t="shared" si="29"/>
        <v>0.25</v>
      </c>
      <c r="S162" s="37">
        <v>3</v>
      </c>
      <c r="T162" s="40">
        <f t="shared" si="30"/>
        <v>0.75</v>
      </c>
    </row>
    <row r="163" spans="1:20" ht="14.25">
      <c r="A163" s="2"/>
      <c r="B163" s="47"/>
      <c r="C163" s="49"/>
      <c r="D163" s="50"/>
      <c r="E163" s="49"/>
      <c r="F163" s="51"/>
      <c r="G163" s="52"/>
      <c r="H163" s="50"/>
      <c r="I163" s="91"/>
      <c r="J163" s="92"/>
      <c r="K163" s="93"/>
      <c r="L163" s="94"/>
      <c r="M163" s="93"/>
      <c r="N163" s="94"/>
      <c r="O163" s="91"/>
      <c r="P163" s="92"/>
      <c r="Q163" s="95"/>
      <c r="R163" s="96"/>
      <c r="S163" s="93"/>
      <c r="T163" s="96"/>
    </row>
    <row r="164" spans="1:20" ht="14.25">
      <c r="A164" s="20" t="s">
        <v>169</v>
      </c>
      <c r="B164" s="48">
        <f>C164+E164+G164+I164+K164+M164+O164</f>
        <v>215</v>
      </c>
      <c r="C164" s="49">
        <f>SUM(C165:C167)</f>
        <v>54</v>
      </c>
      <c r="D164" s="50">
        <f>C164/B164</f>
        <v>0.25116279069767444</v>
      </c>
      <c r="E164" s="49">
        <f>SUM(E165:E167)</f>
        <v>8</v>
      </c>
      <c r="F164" s="51">
        <f>E164/B164</f>
        <v>0.037209302325581395</v>
      </c>
      <c r="G164" s="52">
        <f>SUM(G165:G167)</f>
        <v>5</v>
      </c>
      <c r="H164" s="50">
        <f>G164/B164</f>
        <v>0.023255813953488372</v>
      </c>
      <c r="I164" s="25">
        <f>SUM(I165:I167)</f>
        <v>0</v>
      </c>
      <c r="J164" s="53">
        <f t="shared" si="19"/>
        <v>0</v>
      </c>
      <c r="K164" s="27">
        <f>SUM(K165:K167)</f>
        <v>28</v>
      </c>
      <c r="L164" s="54">
        <f t="shared" si="21"/>
        <v>0.13023255813953488</v>
      </c>
      <c r="M164" s="27">
        <f>SUM(M165:M167)</f>
        <v>7</v>
      </c>
      <c r="N164" s="54">
        <f t="shared" si="22"/>
        <v>0.03255813953488372</v>
      </c>
      <c r="O164" s="25">
        <f>SUM(O165:O167)</f>
        <v>113</v>
      </c>
      <c r="P164" s="53">
        <f t="shared" si="23"/>
        <v>0.5255813953488372</v>
      </c>
      <c r="Q164" s="29">
        <f>SUM(Q165:Q167)</f>
        <v>26</v>
      </c>
      <c r="R164" s="30">
        <f>Q164/B164</f>
        <v>0.12093023255813953</v>
      </c>
      <c r="S164" s="27">
        <f>SUM(S165:S167)</f>
        <v>189</v>
      </c>
      <c r="T164" s="30">
        <f>S164/B164</f>
        <v>0.8790697674418605</v>
      </c>
    </row>
    <row r="165" spans="1:20" ht="14.25">
      <c r="A165" s="2" t="s">
        <v>170</v>
      </c>
      <c r="B165" s="47">
        <f>C165+E165+G165+I165+K165+M165+O165</f>
        <v>96</v>
      </c>
      <c r="C165" s="32">
        <v>40</v>
      </c>
      <c r="D165" s="33">
        <f>C165/B165</f>
        <v>0.4166666666666667</v>
      </c>
      <c r="E165" s="32">
        <v>0</v>
      </c>
      <c r="F165" s="42">
        <f>E165/B165</f>
        <v>0</v>
      </c>
      <c r="G165" s="34">
        <v>0</v>
      </c>
      <c r="H165" s="33">
        <f>G165/B165</f>
        <v>0</v>
      </c>
      <c r="I165" s="35">
        <v>0</v>
      </c>
      <c r="J165" s="44">
        <f t="shared" si="19"/>
        <v>0</v>
      </c>
      <c r="K165" s="37">
        <v>15</v>
      </c>
      <c r="L165" s="46">
        <f t="shared" si="21"/>
        <v>0.15625</v>
      </c>
      <c r="M165" s="37">
        <v>5</v>
      </c>
      <c r="N165" s="46">
        <f t="shared" si="22"/>
        <v>0.052083333333333336</v>
      </c>
      <c r="O165" s="35">
        <v>36</v>
      </c>
      <c r="P165" s="44">
        <f t="shared" si="23"/>
        <v>0.375</v>
      </c>
      <c r="Q165" s="39">
        <v>10</v>
      </c>
      <c r="R165" s="40">
        <f>Q165/B165</f>
        <v>0.10416666666666667</v>
      </c>
      <c r="S165" s="37">
        <v>86</v>
      </c>
      <c r="T165" s="40">
        <f>S165/B165</f>
        <v>0.8958333333333334</v>
      </c>
    </row>
    <row r="166" spans="1:20" ht="14.25">
      <c r="A166" s="41" t="s">
        <v>171</v>
      </c>
      <c r="B166" s="47">
        <f>C166+E166+G166+I166+K166+M166+O166</f>
        <v>23</v>
      </c>
      <c r="C166" s="32">
        <v>4</v>
      </c>
      <c r="D166" s="33">
        <f>C166/B166</f>
        <v>0.17391304347826086</v>
      </c>
      <c r="E166" s="32">
        <v>1</v>
      </c>
      <c r="F166" s="42">
        <f>E166/B166</f>
        <v>0.043478260869565216</v>
      </c>
      <c r="G166" s="34">
        <v>1</v>
      </c>
      <c r="H166" s="33">
        <f>G166/B166</f>
        <v>0.043478260869565216</v>
      </c>
      <c r="I166" s="35">
        <v>0</v>
      </c>
      <c r="J166" s="44">
        <f t="shared" si="19"/>
        <v>0</v>
      </c>
      <c r="K166" s="37">
        <v>6</v>
      </c>
      <c r="L166" s="46">
        <f t="shared" si="21"/>
        <v>0.2608695652173913</v>
      </c>
      <c r="M166" s="37">
        <v>0</v>
      </c>
      <c r="N166" s="46">
        <f t="shared" si="22"/>
        <v>0</v>
      </c>
      <c r="O166" s="35">
        <v>11</v>
      </c>
      <c r="P166" s="44">
        <f t="shared" si="23"/>
        <v>0.4782608695652174</v>
      </c>
      <c r="Q166" s="39">
        <v>4</v>
      </c>
      <c r="R166" s="40">
        <f>Q166/B166</f>
        <v>0.17391304347826086</v>
      </c>
      <c r="S166" s="37">
        <v>19</v>
      </c>
      <c r="T166" s="40">
        <f>S166/B166</f>
        <v>0.8260869565217391</v>
      </c>
    </row>
    <row r="167" spans="1:20" ht="14.25">
      <c r="A167" s="2" t="s">
        <v>172</v>
      </c>
      <c r="B167" s="47">
        <f>C167+E167+G167+I167+K167+M167+O167</f>
        <v>96</v>
      </c>
      <c r="C167" s="32">
        <v>10</v>
      </c>
      <c r="D167" s="33">
        <f>C167/B167</f>
        <v>0.10416666666666667</v>
      </c>
      <c r="E167" s="32">
        <v>7</v>
      </c>
      <c r="F167" s="42">
        <f>E167/B167</f>
        <v>0.07291666666666667</v>
      </c>
      <c r="G167" s="34">
        <v>4</v>
      </c>
      <c r="H167" s="33">
        <f>G167/B167</f>
        <v>0.041666666666666664</v>
      </c>
      <c r="I167" s="35">
        <v>0</v>
      </c>
      <c r="J167" s="44">
        <f t="shared" si="19"/>
        <v>0</v>
      </c>
      <c r="K167" s="37">
        <v>7</v>
      </c>
      <c r="L167" s="46">
        <f t="shared" si="21"/>
        <v>0.07291666666666667</v>
      </c>
      <c r="M167" s="37">
        <v>2</v>
      </c>
      <c r="N167" s="46">
        <f t="shared" si="22"/>
        <v>0.020833333333333332</v>
      </c>
      <c r="O167" s="35">
        <v>66</v>
      </c>
      <c r="P167" s="44">
        <f t="shared" si="23"/>
        <v>0.6875</v>
      </c>
      <c r="Q167" s="39">
        <v>12</v>
      </c>
      <c r="R167" s="40">
        <f>Q167/B167</f>
        <v>0.125</v>
      </c>
      <c r="S167" s="37">
        <v>84</v>
      </c>
      <c r="T167" s="40">
        <f>S167/B167</f>
        <v>0.875</v>
      </c>
    </row>
    <row r="168" spans="1:20" ht="14.25">
      <c r="A168" s="80" t="s">
        <v>173</v>
      </c>
      <c r="B168" s="81"/>
      <c r="C168" s="135"/>
      <c r="D168" s="82"/>
      <c r="E168" s="135"/>
      <c r="F168" s="83"/>
      <c r="G168" s="136"/>
      <c r="H168" s="82"/>
      <c r="I168" s="85"/>
      <c r="J168" s="86"/>
      <c r="K168" s="87"/>
      <c r="L168" s="88"/>
      <c r="M168" s="87"/>
      <c r="N168" s="88"/>
      <c r="O168" s="85"/>
      <c r="P168" s="86"/>
      <c r="Q168" s="89"/>
      <c r="R168" s="90"/>
      <c r="S168" s="87"/>
      <c r="T168" s="90"/>
    </row>
    <row r="169" spans="1:20" ht="14.25">
      <c r="A169" s="20" t="s">
        <v>13</v>
      </c>
      <c r="B169" s="31">
        <v>2310</v>
      </c>
      <c r="C169" s="58">
        <v>388</v>
      </c>
      <c r="D169" s="59">
        <f>C169/B169</f>
        <v>0.16796536796536796</v>
      </c>
      <c r="E169" s="58">
        <v>103</v>
      </c>
      <c r="F169" s="60">
        <f>E169/B169</f>
        <v>0.04458874458874459</v>
      </c>
      <c r="G169" s="61">
        <v>155</v>
      </c>
      <c r="H169" s="59">
        <f>G169/B169</f>
        <v>0.0670995670995671</v>
      </c>
      <c r="I169" s="58">
        <v>10</v>
      </c>
      <c r="J169" s="44">
        <f t="shared" si="19"/>
        <v>0.004329004329004329</v>
      </c>
      <c r="K169" s="61">
        <v>532</v>
      </c>
      <c r="L169" s="46">
        <f t="shared" si="21"/>
        <v>0.23030303030303031</v>
      </c>
      <c r="M169" s="61">
        <v>109</v>
      </c>
      <c r="N169" s="46">
        <f t="shared" si="22"/>
        <v>0.047186147186147186</v>
      </c>
      <c r="O169" s="58">
        <v>1015</v>
      </c>
      <c r="P169" s="44">
        <f t="shared" si="23"/>
        <v>0.4393939393939394</v>
      </c>
      <c r="Q169" s="39">
        <v>696</v>
      </c>
      <c r="R169" s="40">
        <f>Q169/B169</f>
        <v>0.3012987012987013</v>
      </c>
      <c r="S169" s="34">
        <v>1614</v>
      </c>
      <c r="T169" s="40">
        <f>S169/B169</f>
        <v>0.6987012987012987</v>
      </c>
    </row>
    <row r="170" spans="1:20" ht="14.25">
      <c r="A170" s="20" t="s">
        <v>158</v>
      </c>
      <c r="B170" s="31">
        <v>99</v>
      </c>
      <c r="C170" s="58">
        <v>9</v>
      </c>
      <c r="D170" s="59">
        <f>C170/B170</f>
        <v>0.09090909090909091</v>
      </c>
      <c r="E170" s="58">
        <v>2</v>
      </c>
      <c r="F170" s="60">
        <f>E170/B170</f>
        <v>0.020202020202020204</v>
      </c>
      <c r="G170" s="61">
        <v>8</v>
      </c>
      <c r="H170" s="59">
        <f>G170/B170</f>
        <v>0.08080808080808081</v>
      </c>
      <c r="I170" s="35">
        <v>0</v>
      </c>
      <c r="J170" s="44">
        <f t="shared" si="19"/>
        <v>0</v>
      </c>
      <c r="K170" s="37">
        <v>24</v>
      </c>
      <c r="L170" s="46">
        <f t="shared" si="21"/>
        <v>0.24242424242424243</v>
      </c>
      <c r="M170" s="37">
        <v>8</v>
      </c>
      <c r="N170" s="46">
        <f t="shared" si="22"/>
        <v>0.08080808080808081</v>
      </c>
      <c r="O170" s="35">
        <v>46</v>
      </c>
      <c r="P170" s="44">
        <f t="shared" si="23"/>
        <v>0.46464646464646464</v>
      </c>
      <c r="Q170" s="39">
        <v>17</v>
      </c>
      <c r="R170" s="40">
        <f>Q170/B170</f>
        <v>0.1717171717171717</v>
      </c>
      <c r="S170" s="37">
        <v>82</v>
      </c>
      <c r="T170" s="40">
        <f>S170/B170</f>
        <v>0.8282828282828283</v>
      </c>
    </row>
    <row r="171" spans="1:20" ht="14.25">
      <c r="A171" s="20" t="s">
        <v>161</v>
      </c>
      <c r="B171" s="31">
        <v>298</v>
      </c>
      <c r="C171" s="58">
        <v>75</v>
      </c>
      <c r="D171" s="59">
        <f>C171/B171</f>
        <v>0.2516778523489933</v>
      </c>
      <c r="E171" s="58">
        <v>10</v>
      </c>
      <c r="F171" s="60">
        <f>E171/B171</f>
        <v>0.03355704697986577</v>
      </c>
      <c r="G171" s="61">
        <v>9</v>
      </c>
      <c r="H171" s="59">
        <f>G171/B171</f>
        <v>0.030201342281879196</v>
      </c>
      <c r="I171" s="35">
        <v>0</v>
      </c>
      <c r="J171" s="44">
        <f t="shared" si="19"/>
        <v>0</v>
      </c>
      <c r="K171" s="37">
        <v>41</v>
      </c>
      <c r="L171" s="46">
        <f t="shared" si="21"/>
        <v>0.13758389261744966</v>
      </c>
      <c r="M171" s="37">
        <v>13</v>
      </c>
      <c r="N171" s="46">
        <f t="shared" si="22"/>
        <v>0.0436241610738255</v>
      </c>
      <c r="O171" s="35">
        <v>150</v>
      </c>
      <c r="P171" s="44">
        <f t="shared" si="23"/>
        <v>0.5033557046979866</v>
      </c>
      <c r="Q171" s="39">
        <v>50</v>
      </c>
      <c r="R171" s="40">
        <f>Q171/B171</f>
        <v>0.16778523489932887</v>
      </c>
      <c r="S171" s="37">
        <v>248</v>
      </c>
      <c r="T171" s="40">
        <f>S171/B171</f>
        <v>0.8322147651006712</v>
      </c>
    </row>
    <row r="172" spans="1:22" ht="14.25">
      <c r="A172" s="97" t="s">
        <v>174</v>
      </c>
      <c r="B172" s="98">
        <f>SUM(B169:B171)</f>
        <v>2707</v>
      </c>
      <c r="C172" s="99">
        <f>SUM(C169:C171)</f>
        <v>472</v>
      </c>
      <c r="D172" s="100">
        <f>C172/B172</f>
        <v>0.17436276320650165</v>
      </c>
      <c r="E172" s="99">
        <f>SUM(E169:E171)</f>
        <v>115</v>
      </c>
      <c r="F172" s="101">
        <f>E172/B172</f>
        <v>0.042482452899889174</v>
      </c>
      <c r="G172" s="102">
        <f>SUM(G169:G171)</f>
        <v>172</v>
      </c>
      <c r="H172" s="100">
        <f>G172/B172</f>
        <v>0.06353897303287773</v>
      </c>
      <c r="I172" s="103">
        <f>SUM(I169:I171)</f>
        <v>10</v>
      </c>
      <c r="J172" s="104">
        <f t="shared" si="19"/>
        <v>0.003694126339120798</v>
      </c>
      <c r="K172" s="105">
        <f>SUM(K169:K171)</f>
        <v>597</v>
      </c>
      <c r="L172" s="106">
        <f t="shared" si="21"/>
        <v>0.22053934244551163</v>
      </c>
      <c r="M172" s="105">
        <f>SUM(M169:M171)</f>
        <v>130</v>
      </c>
      <c r="N172" s="106">
        <f t="shared" si="22"/>
        <v>0.04802364240857037</v>
      </c>
      <c r="O172" s="103">
        <f>SUM(O169:O171)</f>
        <v>1211</v>
      </c>
      <c r="P172" s="104">
        <f t="shared" si="23"/>
        <v>0.4473586996675286</v>
      </c>
      <c r="Q172" s="107">
        <f>SUM(Q169:Q171)</f>
        <v>763</v>
      </c>
      <c r="R172" s="108">
        <f>Q172/B172</f>
        <v>0.2818618396749169</v>
      </c>
      <c r="S172" s="105">
        <f>SUM(S169:S171)</f>
        <v>1944</v>
      </c>
      <c r="T172" s="108">
        <f>S172/B172</f>
        <v>0.7181381603250832</v>
      </c>
      <c r="V172" s="109"/>
    </row>
    <row r="173" spans="1:16" ht="14.25">
      <c r="A173" s="110"/>
      <c r="B173" s="49"/>
      <c r="C173" s="49"/>
      <c r="D173" s="111"/>
      <c r="E173" s="49"/>
      <c r="F173" s="111"/>
      <c r="G173" s="49"/>
      <c r="H173" s="111"/>
      <c r="I173" s="112"/>
      <c r="J173" s="113"/>
      <c r="K173" s="112"/>
      <c r="L173" s="113"/>
      <c r="M173" s="112"/>
      <c r="N173" s="113"/>
      <c r="O173" s="112"/>
      <c r="P173" s="113"/>
    </row>
    <row r="174" spans="1:16" ht="14.25">
      <c r="A174" s="148" t="s">
        <v>175</v>
      </c>
      <c r="B174" s="148"/>
      <c r="C174" s="148"/>
      <c r="D174" s="118"/>
      <c r="E174" s="137"/>
      <c r="F174" s="118"/>
      <c r="G174" s="137"/>
      <c r="H174" s="118"/>
      <c r="I174" s="112"/>
      <c r="J174" s="113"/>
      <c r="K174" s="112"/>
      <c r="L174" s="113"/>
      <c r="M174" s="112"/>
      <c r="N174" s="113"/>
      <c r="O174" s="112"/>
      <c r="P174" s="113"/>
    </row>
    <row r="175" spans="1:21" ht="14.25" customHeight="1">
      <c r="A175" s="119" t="s">
        <v>176</v>
      </c>
      <c r="B175" s="2"/>
      <c r="C175" s="137"/>
      <c r="D175" s="118"/>
      <c r="E175" s="137"/>
      <c r="F175" s="118"/>
      <c r="G175" s="137"/>
      <c r="H175" s="118"/>
      <c r="I175" s="112"/>
      <c r="J175" s="113"/>
      <c r="K175" s="112"/>
      <c r="L175" s="113"/>
      <c r="M175" s="112"/>
      <c r="N175" s="113"/>
      <c r="O175" s="112"/>
      <c r="P175" s="113"/>
      <c r="U175" s="120"/>
    </row>
    <row r="176" spans="9:15" ht="14.25">
      <c r="I176" s="112"/>
      <c r="K176" s="112"/>
      <c r="M176" s="112"/>
      <c r="O176" s="112"/>
    </row>
    <row r="177" spans="1:2" ht="14.25">
      <c r="A177" s="138"/>
      <c r="B177" s="138"/>
    </row>
    <row r="178" spans="1:2" ht="14.25">
      <c r="A178" s="117"/>
      <c r="B178" s="139"/>
    </row>
    <row r="179" spans="1:2" ht="14.25">
      <c r="A179" s="139"/>
      <c r="B179" s="139"/>
    </row>
    <row r="180" spans="1:2" ht="14.25">
      <c r="A180" s="139"/>
      <c r="B180" s="139"/>
    </row>
    <row r="181" spans="1:2" ht="14.25">
      <c r="A181" s="139"/>
      <c r="B181" s="139"/>
    </row>
    <row r="182" spans="1:2" ht="14.25">
      <c r="A182" s="139"/>
      <c r="B182" s="139"/>
    </row>
    <row r="183" spans="1:2" ht="14.25">
      <c r="A183" s="139"/>
      <c r="B183" s="139"/>
    </row>
  </sheetData>
  <sheetProtection/>
  <mergeCells count="13">
    <mergeCell ref="Q3:R3"/>
    <mergeCell ref="S3:T3"/>
    <mergeCell ref="A174:C174"/>
    <mergeCell ref="A1:T1"/>
    <mergeCell ref="C2:P2"/>
    <mergeCell ref="Q2:T2"/>
    <mergeCell ref="C3:D3"/>
    <mergeCell ref="E3:F3"/>
    <mergeCell ref="G3:H3"/>
    <mergeCell ref="I3:J3"/>
    <mergeCell ref="K3:L3"/>
    <mergeCell ref="M3:N3"/>
    <mergeCell ref="O3:P3"/>
  </mergeCells>
  <printOptions/>
  <pageMargins left="0" right="0" top="0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2013-05-09T20:36:41Z</cp:lastPrinted>
  <dcterms:created xsi:type="dcterms:W3CDTF">2013-02-04T19:50:53Z</dcterms:created>
  <dcterms:modified xsi:type="dcterms:W3CDTF">2013-05-10T14:54:43Z</dcterms:modified>
  <cp:category/>
  <cp:version/>
  <cp:contentType/>
  <cp:contentStatus/>
</cp:coreProperties>
</file>