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5012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<sst xmlns="http://schemas.openxmlformats.org/spreadsheetml/2006/main" count="154" uniqueCount="102">
  <si>
    <t>Table 22: Undergraduate Minors By Department &amp; Program</t>
  </si>
  <si>
    <t>N</t>
  </si>
  <si>
    <t>%</t>
  </si>
  <si>
    <t xml:space="preserve">ARTS &amp; SCIENCES </t>
  </si>
  <si>
    <t>Anthropology</t>
  </si>
  <si>
    <t>Anthropology -- 12</t>
  </si>
  <si>
    <t>Anthro Linguistics -- 06</t>
  </si>
  <si>
    <t>Archaeology -- 14</t>
  </si>
  <si>
    <t>Cultural Anthropology -- 11</t>
  </si>
  <si>
    <t>Physical Antropology -- 08</t>
  </si>
  <si>
    <t>Art</t>
  </si>
  <si>
    <t>Art History -- 10</t>
  </si>
  <si>
    <t>Art Studio -- 16</t>
  </si>
  <si>
    <t xml:space="preserve">Biology </t>
  </si>
  <si>
    <t>Biol Sci II (26cr) -- 14</t>
  </si>
  <si>
    <t>Biol Sci I -- 17</t>
  </si>
  <si>
    <t>Black and Puerto Rican Studies</t>
  </si>
  <si>
    <t>Afr./PR/Latino Studies -- 20</t>
  </si>
  <si>
    <t>Lat.Amer/Carib Studies -- 43</t>
  </si>
  <si>
    <t>Chemistry -- 22</t>
  </si>
  <si>
    <t>Classical and Oriental Studies</t>
  </si>
  <si>
    <t>Arabic -- 50</t>
  </si>
  <si>
    <t>--</t>
  </si>
  <si>
    <t>Arabic Studies -- 49</t>
  </si>
  <si>
    <t>Asian American Studies --09</t>
  </si>
  <si>
    <t>Class Archaeology  -- 13</t>
  </si>
  <si>
    <t>Classical Stud  -- 18</t>
  </si>
  <si>
    <t>Greek  -- 36</t>
  </si>
  <si>
    <t>Hebrew -- 38</t>
  </si>
  <si>
    <t>Chinese Lang+Lit -- 51</t>
  </si>
  <si>
    <t>Latin  -- 52</t>
  </si>
  <si>
    <t>Russian  -- 77, 75</t>
  </si>
  <si>
    <t>Polish -- 79</t>
  </si>
  <si>
    <t>Computer Sci -- 33</t>
  </si>
  <si>
    <t>Dance -- 25</t>
  </si>
  <si>
    <t>Economics</t>
  </si>
  <si>
    <t>Economics -- 24</t>
  </si>
  <si>
    <t>Accounting-BS -- 93</t>
  </si>
  <si>
    <t>English</t>
  </si>
  <si>
    <t>English  -- 26</t>
  </si>
  <si>
    <t>English Lang Arts  -- 27</t>
  </si>
  <si>
    <t>Comparative Lit -- 31</t>
  </si>
  <si>
    <t>Film and Media Studies</t>
  </si>
  <si>
    <t>Media Studies -- 71</t>
  </si>
  <si>
    <t>Film Production -- 87</t>
  </si>
  <si>
    <t>Communication Sci -- 39</t>
  </si>
  <si>
    <t>Geography</t>
  </si>
  <si>
    <t>Geography  -- 30</t>
  </si>
  <si>
    <t>Geology -- 32</t>
  </si>
  <si>
    <t>Environmental Studies -- 69</t>
  </si>
  <si>
    <t>German -- 34</t>
  </si>
  <si>
    <t>History</t>
  </si>
  <si>
    <t>History  -- 40</t>
  </si>
  <si>
    <t>History Intl Affairs -- 46</t>
  </si>
  <si>
    <t>Jewish Soc Stud -- 41</t>
  </si>
  <si>
    <t>Math and Statistics</t>
  </si>
  <si>
    <t>Mathematics -- 54</t>
  </si>
  <si>
    <t>Statistics -- 84, 29B</t>
  </si>
  <si>
    <t>Music -- 56</t>
  </si>
  <si>
    <t>Philosophy -- 58</t>
  </si>
  <si>
    <t>Physics and Astronomy -- 62</t>
  </si>
  <si>
    <t>Political Science -- 66</t>
  </si>
  <si>
    <t>Psychology -- 74</t>
  </si>
  <si>
    <t>Religion -- 72</t>
  </si>
  <si>
    <t>Romance Languages</t>
  </si>
  <si>
    <t>French -- 28</t>
  </si>
  <si>
    <t>French Literature -- 63</t>
  </si>
  <si>
    <t>Italian  -- 48</t>
  </si>
  <si>
    <t>Romance Languages -- 76</t>
  </si>
  <si>
    <t>Spanish  -- 80</t>
  </si>
  <si>
    <t>Spanish Culture+Lit -- 81</t>
  </si>
  <si>
    <t>Sociology -- 78</t>
  </si>
  <si>
    <t>Theatre -- 83</t>
  </si>
  <si>
    <t>Urban Affairs &amp; Planning</t>
  </si>
  <si>
    <t>Urban Studies -- 75</t>
  </si>
  <si>
    <t>Urban Studies -- 85</t>
  </si>
  <si>
    <t xml:space="preserve">Women &amp; Gender Studies </t>
  </si>
  <si>
    <t>Women's Studies -- 89</t>
  </si>
  <si>
    <t>Women &amp; Gender Studies -- 89A</t>
  </si>
  <si>
    <t>Pre-Health Advising</t>
  </si>
  <si>
    <t>Science Prep Track - 318</t>
  </si>
  <si>
    <t>Science Enrichment Track--319</t>
  </si>
  <si>
    <t>Certificate Programs</t>
  </si>
  <si>
    <t>Himan Rights -- 3U2</t>
  </si>
  <si>
    <t>Public Policy -- 3U1</t>
  </si>
  <si>
    <t>OTHERS</t>
  </si>
  <si>
    <t>Interdepartamental - 01</t>
  </si>
  <si>
    <t xml:space="preserve">EDUCATION   </t>
  </si>
  <si>
    <t xml:space="preserve">Childhood Education </t>
  </si>
  <si>
    <t>Childhood Ed (1-6) -- E59</t>
  </si>
  <si>
    <t>Sec. Education -- 61</t>
  </si>
  <si>
    <t xml:space="preserve">HEALTH PROFESSIONS   </t>
  </si>
  <si>
    <t>Nutrition -- 042</t>
  </si>
  <si>
    <t>Unduplicated School Totals</t>
  </si>
  <si>
    <t>Arts and Sciences</t>
  </si>
  <si>
    <t xml:space="preserve">Education </t>
  </si>
  <si>
    <t>Health Professions</t>
  </si>
  <si>
    <t>Others</t>
  </si>
  <si>
    <t>Unduplicated Undergraduate Total</t>
  </si>
  <si>
    <t>* Percentages are based on unduplicated totals. Percentages within schools may be greater than 100% because of multiple minors.</t>
  </si>
  <si>
    <t>Source: Hunter Show Files Fall 2008 - Fall 2013</t>
  </si>
  <si>
    <t>Urban Public Health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</si>
</sst>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33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35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64" fontId="6" fillId="35" borderId="12" xfId="0" applyNumberFormat="1" applyFont="1" applyFill="1" applyBorder="1" applyAlignment="1">
      <alignment horizontal="center" vertical="top" wrapText="1"/>
    </xf>
    <xf numFmtId="164" fontId="6" fillId="35" borderId="13" xfId="0" applyNumberFormat="1" applyFont="1" applyFill="1" applyBorder="1" applyAlignment="1">
      <alignment horizontal="center" vertical="top" wrapText="1"/>
    </xf>
    <xf numFmtId="164" fontId="6" fillId="35" borderId="0" xfId="0" applyNumberFormat="1" applyFont="1" applyFill="1" applyBorder="1" applyAlignment="1">
      <alignment horizontal="center" vertical="top" wrapText="1"/>
    </xf>
    <xf numFmtId="164" fontId="6" fillId="35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Border="1" applyAlignment="1">
      <alignment vertical="top" wrapText="1"/>
    </xf>
    <xf numFmtId="3" fontId="7" fillId="34" borderId="0" xfId="0" applyNumberFormat="1" applyFont="1" applyFill="1" applyBorder="1" applyAlignment="1">
      <alignment horizontal="center" vertical="top" wrapText="1"/>
    </xf>
    <xf numFmtId="3" fontId="7" fillId="34" borderId="11" xfId="0" applyNumberFormat="1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top" wrapText="1"/>
    </xf>
    <xf numFmtId="164" fontId="7" fillId="34" borderId="12" xfId="0" applyNumberFormat="1" applyFont="1" applyFill="1" applyBorder="1" applyAlignment="1">
      <alignment horizontal="center" vertical="center" wrapText="1"/>
    </xf>
    <xf numFmtId="164" fontId="7" fillId="34" borderId="13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top"/>
    </xf>
    <xf numFmtId="0" fontId="6" fillId="34" borderId="0" xfId="0" applyNumberFormat="1" applyFont="1" applyFill="1" applyBorder="1" applyAlignment="1">
      <alignment vertical="top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6" fillId="34" borderId="13" xfId="0" applyNumberFormat="1" applyFont="1" applyFill="1" applyBorder="1" applyAlignment="1">
      <alignment horizontal="center" vertical="top" wrapText="1"/>
    </xf>
    <xf numFmtId="164" fontId="6" fillId="34" borderId="0" xfId="0" applyNumberFormat="1" applyFont="1" applyFill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164" fontId="7" fillId="34" borderId="12" xfId="0" applyNumberFormat="1" applyFont="1" applyFill="1" applyBorder="1" applyAlignment="1">
      <alignment horizontal="center" vertical="top" wrapText="1"/>
    </xf>
    <xf numFmtId="164" fontId="7" fillId="34" borderId="13" xfId="0" applyNumberFormat="1" applyFont="1" applyFill="1" applyBorder="1" applyAlignment="1">
      <alignment horizontal="center" vertical="top" wrapText="1"/>
    </xf>
    <xf numFmtId="164" fontId="7" fillId="34" borderId="0" xfId="0" applyNumberFormat="1" applyFont="1" applyFill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 horizontal="center" vertical="top" wrapText="1"/>
    </xf>
    <xf numFmtId="164" fontId="6" fillId="34" borderId="14" xfId="0" applyNumberFormat="1" applyFont="1" applyFill="1" applyBorder="1" applyAlignment="1">
      <alignment horizontal="center" vertical="top" wrapText="1"/>
    </xf>
    <xf numFmtId="1" fontId="7" fillId="34" borderId="14" xfId="0" applyNumberFormat="1" applyFont="1" applyFill="1" applyBorder="1" applyAlignment="1">
      <alignment horizontal="center" vertical="top" wrapText="1"/>
    </xf>
    <xf numFmtId="164" fontId="7" fillId="34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7" fillId="34" borderId="0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 quotePrefix="1">
      <alignment horizontal="center" vertical="top" wrapText="1"/>
    </xf>
    <xf numFmtId="3" fontId="6" fillId="34" borderId="12" xfId="0" applyNumberFormat="1" applyFont="1" applyFill="1" applyBorder="1" applyAlignment="1" quotePrefix="1">
      <alignment horizontal="center" vertical="top" wrapText="1"/>
    </xf>
    <xf numFmtId="0" fontId="6" fillId="34" borderId="0" xfId="0" applyFont="1" applyFill="1" applyBorder="1" applyAlignment="1">
      <alignment vertical="top" wrapText="1"/>
    </xf>
    <xf numFmtId="3" fontId="6" fillId="34" borderId="14" xfId="0" applyNumberFormat="1" applyFont="1" applyFill="1" applyBorder="1" applyAlignment="1" quotePrefix="1">
      <alignment horizontal="center" vertical="top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 vertical="top" wrapText="1"/>
    </xf>
    <xf numFmtId="3" fontId="9" fillId="34" borderId="0" xfId="0" applyNumberFormat="1" applyFont="1" applyFill="1" applyBorder="1" applyAlignment="1">
      <alignment horizontal="center" vertical="top" wrapText="1"/>
    </xf>
    <xf numFmtId="3" fontId="9" fillId="34" borderId="11" xfId="0" applyNumberFormat="1" applyFont="1" applyFill="1" applyBorder="1" applyAlignment="1">
      <alignment horizontal="center" vertical="top" wrapText="1"/>
    </xf>
    <xf numFmtId="164" fontId="9" fillId="34" borderId="12" xfId="0" applyNumberFormat="1" applyFont="1" applyFill="1" applyBorder="1" applyAlignment="1">
      <alignment horizontal="center" vertical="top" wrapText="1"/>
    </xf>
    <xf numFmtId="0" fontId="7" fillId="34" borderId="0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horizontal="center" vertical="top" wrapText="1"/>
    </xf>
    <xf numFmtId="3" fontId="4" fillId="34" borderId="13" xfId="0" applyNumberFormat="1" applyFont="1" applyFill="1" applyBorder="1" applyAlignment="1" quotePrefix="1">
      <alignment horizontal="center" vertical="top" wrapText="1"/>
    </xf>
    <xf numFmtId="3" fontId="4" fillId="34" borderId="0" xfId="0" applyNumberFormat="1" applyFont="1" applyFill="1" applyAlignment="1" quotePrefix="1">
      <alignment horizontal="center" vertical="top" wrapText="1"/>
    </xf>
    <xf numFmtId="3" fontId="4" fillId="34" borderId="14" xfId="0" applyNumberFormat="1" applyFont="1" applyFill="1" applyBorder="1" applyAlignment="1" quotePrefix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3" fontId="8" fillId="34" borderId="0" xfId="0" applyNumberFormat="1" applyFont="1" applyFill="1" applyBorder="1" applyAlignment="1">
      <alignment horizontal="center" vertical="top" wrapText="1"/>
    </xf>
    <xf numFmtId="3" fontId="8" fillId="34" borderId="11" xfId="0" applyNumberFormat="1" applyFont="1" applyFill="1" applyBorder="1" applyAlignment="1">
      <alignment horizontal="center" vertical="top" wrapText="1"/>
    </xf>
    <xf numFmtId="164" fontId="8" fillId="34" borderId="12" xfId="0" applyNumberFormat="1" applyFont="1" applyFill="1" applyBorder="1" applyAlignment="1">
      <alignment horizontal="center" vertical="top" wrapText="1"/>
    </xf>
    <xf numFmtId="164" fontId="6" fillId="34" borderId="14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 quotePrefix="1">
      <alignment horizontal="center" vertical="top" wrapText="1"/>
    </xf>
    <xf numFmtId="164" fontId="7" fillId="34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 quotePrefix="1">
      <alignment horizontal="center" vertical="top" wrapText="1"/>
    </xf>
    <xf numFmtId="3" fontId="6" fillId="34" borderId="0" xfId="0" applyNumberFormat="1" applyFont="1" applyFill="1" applyAlignment="1" quotePrefix="1">
      <alignment horizontal="center" vertical="top" wrapText="1"/>
    </xf>
    <xf numFmtId="3" fontId="6" fillId="34" borderId="10" xfId="0" applyNumberFormat="1" applyFont="1" applyFill="1" applyBorder="1" applyAlignment="1" quotePrefix="1">
      <alignment horizontal="center" vertical="top" wrapText="1"/>
    </xf>
    <xf numFmtId="1" fontId="6" fillId="34" borderId="14" xfId="0" applyNumberFormat="1" applyFont="1" applyFill="1" applyBorder="1" applyAlignment="1" quotePrefix="1">
      <alignment horizontal="center" vertical="top" wrapText="1"/>
    </xf>
    <xf numFmtId="0" fontId="4" fillId="36" borderId="0" xfId="0" applyNumberFormat="1" applyFont="1" applyFill="1" applyBorder="1" applyAlignment="1">
      <alignment horizontal="left" wrapText="1"/>
    </xf>
    <xf numFmtId="0" fontId="4" fillId="36" borderId="0" xfId="0" applyNumberFormat="1" applyFont="1" applyFill="1" applyBorder="1" applyAlignment="1">
      <alignment wrapText="1"/>
    </xf>
    <xf numFmtId="0" fontId="4" fillId="36" borderId="11" xfId="0" applyNumberFormat="1" applyFont="1" applyFill="1" applyBorder="1" applyAlignment="1">
      <alignment wrapText="1"/>
    </xf>
    <xf numFmtId="0" fontId="4" fillId="36" borderId="10" xfId="0" applyNumberFormat="1" applyFont="1" applyFill="1" applyBorder="1" applyAlignment="1">
      <alignment wrapText="1"/>
    </xf>
    <xf numFmtId="0" fontId="4" fillId="36" borderId="14" xfId="0" applyNumberFormat="1" applyFont="1" applyFill="1" applyBorder="1" applyAlignment="1">
      <alignment wrapText="1"/>
    </xf>
    <xf numFmtId="0" fontId="6" fillId="36" borderId="0" xfId="0" applyNumberFormat="1" applyFont="1" applyFill="1" applyBorder="1" applyAlignment="1">
      <alignment horizontal="center" vertical="top" wrapText="1"/>
    </xf>
    <xf numFmtId="0" fontId="6" fillId="36" borderId="11" xfId="0" applyNumberFormat="1" applyFont="1" applyFill="1" applyBorder="1" applyAlignment="1">
      <alignment horizontal="center" vertical="top" wrapText="1"/>
    </xf>
    <xf numFmtId="164" fontId="6" fillId="36" borderId="12" xfId="0" applyNumberFormat="1" applyFont="1" applyFill="1" applyBorder="1" applyAlignment="1">
      <alignment horizontal="center" vertical="top" wrapText="1"/>
    </xf>
    <xf numFmtId="164" fontId="6" fillId="36" borderId="13" xfId="0" applyNumberFormat="1" applyFont="1" applyFill="1" applyBorder="1" applyAlignment="1">
      <alignment horizontal="center" vertical="center" wrapText="1"/>
    </xf>
    <xf numFmtId="164" fontId="6" fillId="36" borderId="0" xfId="0" applyNumberFormat="1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wrapText="1"/>
    </xf>
    <xf numFmtId="0" fontId="7" fillId="34" borderId="0" xfId="0" applyNumberFormat="1" applyFont="1" applyFill="1" applyBorder="1" applyAlignment="1">
      <alignment horizontal="left" wrapText="1"/>
    </xf>
    <xf numFmtId="0" fontId="6" fillId="34" borderId="15" xfId="0" applyNumberFormat="1" applyFont="1" applyFill="1" applyBorder="1" applyAlignment="1">
      <alignment horizontal="center" vertical="top" wrapText="1"/>
    </xf>
    <xf numFmtId="0" fontId="6" fillId="34" borderId="16" xfId="0" applyNumberFormat="1" applyFont="1" applyFill="1" applyBorder="1" applyAlignment="1">
      <alignment horizontal="center" vertical="top" wrapText="1"/>
    </xf>
    <xf numFmtId="164" fontId="6" fillId="34" borderId="17" xfId="0" applyNumberFormat="1" applyFont="1" applyFill="1" applyBorder="1" applyAlignment="1">
      <alignment horizontal="center" vertical="top" wrapText="1"/>
    </xf>
    <xf numFmtId="164" fontId="6" fillId="34" borderId="18" xfId="0" applyNumberFormat="1" applyFont="1" applyFill="1" applyBorder="1" applyAlignment="1">
      <alignment horizontal="center" vertical="top" wrapText="1"/>
    </xf>
    <xf numFmtId="164" fontId="6" fillId="34" borderId="15" xfId="0" applyNumberFormat="1" applyFont="1" applyFill="1" applyBorder="1" applyAlignment="1">
      <alignment horizontal="center" vertical="top" wrapText="1"/>
    </xf>
    <xf numFmtId="164" fontId="6" fillId="34" borderId="16" xfId="0" applyNumberFormat="1" applyFont="1" applyFill="1" applyBorder="1" applyAlignment="1">
      <alignment horizontal="center" vertical="top" wrapText="1"/>
    </xf>
    <xf numFmtId="0" fontId="4" fillId="36" borderId="0" xfId="0" applyNumberFormat="1" applyFont="1" applyFill="1" applyBorder="1" applyAlignment="1">
      <alignment vertical="top" wrapText="1"/>
    </xf>
    <xf numFmtId="3" fontId="6" fillId="36" borderId="0" xfId="0" applyNumberFormat="1" applyFont="1" applyFill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 wrapText="1"/>
    </xf>
    <xf numFmtId="164" fontId="6" fillId="36" borderId="10" xfId="0" applyNumberFormat="1" applyFont="1" applyFill="1" applyBorder="1" applyAlignment="1">
      <alignment horizontal="center" wrapText="1"/>
    </xf>
    <xf numFmtId="164" fontId="6" fillId="36" borderId="11" xfId="0" applyNumberFormat="1" applyFont="1" applyFill="1" applyBorder="1" applyAlignment="1">
      <alignment horizontal="center" wrapText="1"/>
    </xf>
    <xf numFmtId="0" fontId="4" fillId="34" borderId="19" xfId="0" applyNumberFormat="1" applyFont="1" applyFill="1" applyBorder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7" borderId="2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06">
      <selection activeCell="M126" sqref="M126"/>
    </sheetView>
  </sheetViews>
  <sheetFormatPr defaultColWidth="9.140625" defaultRowHeight="15"/>
  <cols>
    <col min="1" max="1" width="28.57421875" style="114" customWidth="1"/>
    <col min="2" max="11" width="7.140625" style="114" customWidth="1"/>
    <col min="12" max="12" width="10.28125" style="5" customWidth="1"/>
    <col min="13" max="16384" width="9.140625" style="5" customWidth="1"/>
  </cols>
  <sheetData>
    <row r="1" spans="1:12" s="2" customFormat="1" ht="18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"/>
    </row>
    <row r="2" spans="1: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10" customFormat="1" ht="12.75" customHeight="1">
      <c r="A3" s="6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8">
        <v>2009</v>
      </c>
      <c r="H3" s="7">
        <v>2010</v>
      </c>
      <c r="I3" s="7">
        <v>2011</v>
      </c>
      <c r="J3" s="7">
        <v>2012</v>
      </c>
      <c r="K3" s="7">
        <v>2013</v>
      </c>
      <c r="L3" s="9"/>
    </row>
    <row r="4" spans="1:12" s="10" customFormat="1" ht="12.75" customHeight="1">
      <c r="A4" s="6"/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8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9"/>
    </row>
    <row r="5" spans="1:12" s="10" customFormat="1" ht="12.75">
      <c r="A5" s="11" t="s">
        <v>3</v>
      </c>
      <c r="B5" s="12"/>
      <c r="C5" s="13"/>
      <c r="D5" s="13"/>
      <c r="E5" s="13"/>
      <c r="F5" s="13"/>
      <c r="G5" s="14"/>
      <c r="H5" s="15"/>
      <c r="I5" s="16"/>
      <c r="J5" s="17"/>
      <c r="K5" s="17"/>
      <c r="L5" s="9"/>
    </row>
    <row r="6" spans="1:12" s="10" customFormat="1" ht="10.5" customHeight="1">
      <c r="A6" s="7"/>
      <c r="B6" s="18"/>
      <c r="C6" s="19"/>
      <c r="D6" s="19"/>
      <c r="E6" s="19"/>
      <c r="F6" s="19"/>
      <c r="G6" s="20"/>
      <c r="H6" s="21"/>
      <c r="I6" s="22"/>
      <c r="J6" s="23"/>
      <c r="K6" s="23"/>
      <c r="L6" s="9"/>
    </row>
    <row r="7" spans="1:12" s="10" customFormat="1" ht="13.5" customHeight="1">
      <c r="A7" s="24" t="s">
        <v>4</v>
      </c>
      <c r="B7" s="25">
        <v>95</v>
      </c>
      <c r="C7" s="26">
        <v>50</v>
      </c>
      <c r="D7" s="26">
        <v>31</v>
      </c>
      <c r="E7" s="26">
        <v>22</v>
      </c>
      <c r="F7" s="26">
        <v>38</v>
      </c>
      <c r="G7" s="28">
        <v>2.771591190299431</v>
      </c>
      <c r="H7" s="29">
        <v>2.5745257452574526</v>
      </c>
      <c r="I7" s="30">
        <f aca="true" t="shared" si="0" ref="I7:K12">+D7/D$136*100</f>
        <v>1.987179487179487</v>
      </c>
      <c r="J7" s="30">
        <f t="shared" si="0"/>
        <v>1.7107309486780715</v>
      </c>
      <c r="K7" s="30">
        <f t="shared" si="0"/>
        <v>3.079416531604538</v>
      </c>
      <c r="L7" s="9"/>
    </row>
    <row r="8" spans="1:12" s="10" customFormat="1" ht="12.75" customHeight="1">
      <c r="A8" s="31" t="s">
        <v>5</v>
      </c>
      <c r="B8" s="32">
        <v>69</v>
      </c>
      <c r="C8" s="33">
        <v>29</v>
      </c>
      <c r="D8" s="33">
        <v>20</v>
      </c>
      <c r="E8" s="33">
        <v>13</v>
      </c>
      <c r="F8" s="33">
        <v>18</v>
      </c>
      <c r="G8" s="35">
        <v>2.1034397426379607</v>
      </c>
      <c r="H8" s="36">
        <v>1.8699186991869918</v>
      </c>
      <c r="I8" s="37">
        <f t="shared" si="0"/>
        <v>1.282051282051282</v>
      </c>
      <c r="J8" s="38">
        <f t="shared" si="0"/>
        <v>1.010886469673406</v>
      </c>
      <c r="K8" s="38">
        <f t="shared" si="0"/>
        <v>1.4586709886547813</v>
      </c>
      <c r="L8" s="9"/>
    </row>
    <row r="9" spans="1:12" s="10" customFormat="1" ht="10.5" customHeight="1">
      <c r="A9" s="31" t="s">
        <v>6</v>
      </c>
      <c r="B9" s="39">
        <v>10</v>
      </c>
      <c r="C9" s="40">
        <v>9</v>
      </c>
      <c r="D9" s="40">
        <v>4</v>
      </c>
      <c r="E9" s="40">
        <v>1</v>
      </c>
      <c r="F9" s="40">
        <v>8</v>
      </c>
      <c r="G9" s="42">
        <v>0.1979707993071022</v>
      </c>
      <c r="H9" s="36">
        <v>0.27100271002710025</v>
      </c>
      <c r="I9" s="37">
        <f t="shared" si="0"/>
        <v>0.2564102564102564</v>
      </c>
      <c r="J9" s="38">
        <f t="shared" si="0"/>
        <v>0.07776049766718507</v>
      </c>
      <c r="K9" s="38">
        <f t="shared" si="0"/>
        <v>0.6482982171799028</v>
      </c>
      <c r="L9" s="9"/>
    </row>
    <row r="10" spans="1:12" s="10" customFormat="1" ht="10.5" customHeight="1">
      <c r="A10" s="31" t="s">
        <v>7</v>
      </c>
      <c r="B10" s="39">
        <v>8</v>
      </c>
      <c r="C10" s="40">
        <v>6</v>
      </c>
      <c r="D10" s="40">
        <v>2</v>
      </c>
      <c r="E10" s="40">
        <v>3</v>
      </c>
      <c r="F10" s="40">
        <v>5</v>
      </c>
      <c r="G10" s="35">
        <v>0.32170254887404104</v>
      </c>
      <c r="H10" s="36">
        <v>0.21680216802168023</v>
      </c>
      <c r="I10" s="37">
        <f t="shared" si="0"/>
        <v>0.1282051282051282</v>
      </c>
      <c r="J10" s="38">
        <f t="shared" si="0"/>
        <v>0.23328149300155523</v>
      </c>
      <c r="K10" s="38">
        <f t="shared" si="0"/>
        <v>0.4051863857374392</v>
      </c>
      <c r="L10" s="9"/>
    </row>
    <row r="11" spans="1:12" s="44" customFormat="1" ht="10.5" customHeight="1">
      <c r="A11" s="31" t="s">
        <v>8</v>
      </c>
      <c r="B11" s="39">
        <v>3</v>
      </c>
      <c r="C11" s="40">
        <v>2</v>
      </c>
      <c r="D11" s="40">
        <v>0</v>
      </c>
      <c r="E11" s="40">
        <v>1</v>
      </c>
      <c r="F11" s="40">
        <v>1</v>
      </c>
      <c r="G11" s="42">
        <v>0.0989853996535511</v>
      </c>
      <c r="H11" s="36">
        <v>0.08130081300813008</v>
      </c>
      <c r="I11" s="37">
        <f t="shared" si="0"/>
        <v>0</v>
      </c>
      <c r="J11" s="38">
        <f t="shared" si="0"/>
        <v>0.07776049766718507</v>
      </c>
      <c r="K11" s="38">
        <f t="shared" si="0"/>
        <v>0.08103727714748785</v>
      </c>
      <c r="L11" s="43"/>
    </row>
    <row r="12" spans="1:12" s="10" customFormat="1" ht="10.5" customHeight="1">
      <c r="A12" s="31" t="s">
        <v>9</v>
      </c>
      <c r="B12" s="39">
        <v>5</v>
      </c>
      <c r="C12" s="40">
        <v>4</v>
      </c>
      <c r="D12" s="40">
        <v>5</v>
      </c>
      <c r="E12" s="40">
        <v>5</v>
      </c>
      <c r="F12" s="40">
        <v>6</v>
      </c>
      <c r="G12" s="42">
        <v>0.04949269982677555</v>
      </c>
      <c r="H12" s="36">
        <v>0.13550135501355012</v>
      </c>
      <c r="I12" s="37">
        <f t="shared" si="0"/>
        <v>0.3205128205128205</v>
      </c>
      <c r="J12" s="38">
        <f t="shared" si="0"/>
        <v>0.38880248833592534</v>
      </c>
      <c r="K12" s="38">
        <f t="shared" si="0"/>
        <v>0.48622366288492713</v>
      </c>
      <c r="L12" s="9"/>
    </row>
    <row r="13" spans="1:12" s="10" customFormat="1" ht="10.5" customHeight="1">
      <c r="A13" s="31"/>
      <c r="B13" s="39"/>
      <c r="C13" s="40"/>
      <c r="D13" s="40"/>
      <c r="E13" s="40"/>
      <c r="F13" s="40"/>
      <c r="G13" s="42"/>
      <c r="H13" s="45"/>
      <c r="I13" s="46"/>
      <c r="J13" s="47"/>
      <c r="K13" s="47"/>
      <c r="L13" s="9"/>
    </row>
    <row r="14" spans="1:12" s="10" customFormat="1" ht="12.75" customHeight="1">
      <c r="A14" s="24" t="s">
        <v>10</v>
      </c>
      <c r="B14" s="25">
        <v>154</v>
      </c>
      <c r="C14" s="26">
        <v>78</v>
      </c>
      <c r="D14" s="26">
        <v>43</v>
      </c>
      <c r="E14" s="26">
        <v>31</v>
      </c>
      <c r="F14" s="26">
        <v>29</v>
      </c>
      <c r="G14" s="48">
        <v>5.4</v>
      </c>
      <c r="H14" s="49">
        <v>5.4</v>
      </c>
      <c r="I14" s="50">
        <f aca="true" t="shared" si="1" ref="I14:K16">+D14/D$136*100</f>
        <v>2.7564102564102564</v>
      </c>
      <c r="J14" s="51">
        <f t="shared" si="1"/>
        <v>2.410575427682737</v>
      </c>
      <c r="K14" s="51">
        <f t="shared" si="1"/>
        <v>2.3500810372771475</v>
      </c>
      <c r="L14" s="9"/>
    </row>
    <row r="15" spans="1:12" s="10" customFormat="1" ht="10.5" customHeight="1">
      <c r="A15" s="31" t="s">
        <v>11</v>
      </c>
      <c r="B15" s="39">
        <v>60</v>
      </c>
      <c r="C15" s="40">
        <v>32</v>
      </c>
      <c r="D15" s="40">
        <v>22</v>
      </c>
      <c r="E15" s="40">
        <v>21</v>
      </c>
      <c r="F15" s="40">
        <v>24</v>
      </c>
      <c r="G15" s="42">
        <v>2.1281860925513487</v>
      </c>
      <c r="H15" s="36">
        <v>1.6260162601626018</v>
      </c>
      <c r="I15" s="37">
        <f t="shared" si="1"/>
        <v>1.4102564102564104</v>
      </c>
      <c r="J15" s="38">
        <f t="shared" si="1"/>
        <v>1.6329704510108864</v>
      </c>
      <c r="K15" s="38">
        <f t="shared" si="1"/>
        <v>1.9448946515397085</v>
      </c>
      <c r="L15" s="9"/>
    </row>
    <row r="16" spans="1:12" s="10" customFormat="1" ht="10.5" customHeight="1">
      <c r="A16" s="31" t="s">
        <v>12</v>
      </c>
      <c r="B16" s="39">
        <v>94</v>
      </c>
      <c r="C16" s="40">
        <v>46</v>
      </c>
      <c r="D16" s="40">
        <v>21</v>
      </c>
      <c r="E16" s="40">
        <v>10</v>
      </c>
      <c r="F16" s="40">
        <v>5</v>
      </c>
      <c r="G16" s="42">
        <v>3.0190546894333083</v>
      </c>
      <c r="H16" s="36">
        <v>2.5474254742547426</v>
      </c>
      <c r="I16" s="37">
        <f t="shared" si="1"/>
        <v>1.3461538461538463</v>
      </c>
      <c r="J16" s="38">
        <f t="shared" si="1"/>
        <v>0.7776049766718507</v>
      </c>
      <c r="K16" s="38">
        <f t="shared" si="1"/>
        <v>0.4051863857374392</v>
      </c>
      <c r="L16" s="9"/>
    </row>
    <row r="17" spans="1:12" s="10" customFormat="1" ht="10.5" customHeight="1">
      <c r="A17" s="31"/>
      <c r="B17" s="39"/>
      <c r="C17" s="40"/>
      <c r="D17" s="40"/>
      <c r="E17" s="40"/>
      <c r="F17" s="40"/>
      <c r="G17" s="41"/>
      <c r="H17" s="52"/>
      <c r="I17" s="46"/>
      <c r="J17" s="47"/>
      <c r="K17" s="47"/>
      <c r="L17" s="9"/>
    </row>
    <row r="18" spans="1:12" s="10" customFormat="1" ht="13.5" customHeight="1">
      <c r="A18" s="24" t="s">
        <v>13</v>
      </c>
      <c r="B18" s="25">
        <v>118</v>
      </c>
      <c r="C18" s="26">
        <v>67</v>
      </c>
      <c r="D18" s="53">
        <v>37</v>
      </c>
      <c r="E18" s="53">
        <v>29</v>
      </c>
      <c r="F18" s="53">
        <v>33</v>
      </c>
      <c r="G18" s="27">
        <f aca="true" t="shared" si="2" ref="G18:K20">+B18/B$136*100</f>
        <v>3.1978319783197833</v>
      </c>
      <c r="H18" s="54">
        <f t="shared" si="2"/>
        <v>3.0649588289112533</v>
      </c>
      <c r="I18" s="50">
        <f t="shared" si="2"/>
        <v>2.371794871794872</v>
      </c>
      <c r="J18" s="51">
        <f t="shared" si="2"/>
        <v>2.2550544323483668</v>
      </c>
      <c r="K18" s="51">
        <f t="shared" si="2"/>
        <v>2.674230145867099</v>
      </c>
      <c r="L18" s="9"/>
    </row>
    <row r="19" spans="1:12" s="10" customFormat="1" ht="13.5" customHeight="1">
      <c r="A19" s="31" t="s">
        <v>14</v>
      </c>
      <c r="B19" s="39">
        <v>8</v>
      </c>
      <c r="C19" s="40">
        <v>6</v>
      </c>
      <c r="D19" s="40">
        <v>2</v>
      </c>
      <c r="E19" s="40">
        <v>0</v>
      </c>
      <c r="F19" s="40">
        <v>0</v>
      </c>
      <c r="G19" s="41">
        <f t="shared" si="2"/>
        <v>0.21680216802168023</v>
      </c>
      <c r="H19" s="52">
        <f t="shared" si="2"/>
        <v>0.2744739249771272</v>
      </c>
      <c r="I19" s="46">
        <f t="shared" si="2"/>
        <v>0.1282051282051282</v>
      </c>
      <c r="J19" s="47">
        <f t="shared" si="2"/>
        <v>0</v>
      </c>
      <c r="K19" s="47">
        <f t="shared" si="2"/>
        <v>0</v>
      </c>
      <c r="L19" s="9"/>
    </row>
    <row r="20" spans="1:12" s="10" customFormat="1" ht="13.5" customHeight="1">
      <c r="A20" s="31" t="s">
        <v>15</v>
      </c>
      <c r="B20" s="39">
        <v>110</v>
      </c>
      <c r="C20" s="40">
        <v>61</v>
      </c>
      <c r="D20" s="40">
        <v>35</v>
      </c>
      <c r="E20" s="40">
        <v>29</v>
      </c>
      <c r="F20" s="40">
        <v>33</v>
      </c>
      <c r="G20" s="41">
        <f t="shared" si="2"/>
        <v>2.9810298102981028</v>
      </c>
      <c r="H20" s="52">
        <f t="shared" si="2"/>
        <v>2.790484903934126</v>
      </c>
      <c r="I20" s="46">
        <f t="shared" si="2"/>
        <v>2.2435897435897436</v>
      </c>
      <c r="J20" s="47">
        <f t="shared" si="2"/>
        <v>2.2550544323483668</v>
      </c>
      <c r="K20" s="47">
        <f t="shared" si="2"/>
        <v>2.674230145867099</v>
      </c>
      <c r="L20" s="9"/>
    </row>
    <row r="21" spans="1:12" s="10" customFormat="1" ht="10.5" customHeight="1">
      <c r="A21" s="31"/>
      <c r="B21" s="39"/>
      <c r="C21" s="40"/>
      <c r="D21" s="40"/>
      <c r="E21" s="40"/>
      <c r="F21" s="40"/>
      <c r="G21" s="42"/>
      <c r="H21" s="45"/>
      <c r="I21" s="46"/>
      <c r="J21" s="47"/>
      <c r="K21" s="47"/>
      <c r="L21" s="9"/>
    </row>
    <row r="22" spans="1:12" s="56" customFormat="1" ht="12.75" customHeight="1">
      <c r="A22" s="24" t="s">
        <v>16</v>
      </c>
      <c r="B22" s="25">
        <v>77</v>
      </c>
      <c r="C22" s="26">
        <v>32</v>
      </c>
      <c r="D22" s="26">
        <v>25</v>
      </c>
      <c r="E22" s="26">
        <v>22</v>
      </c>
      <c r="F22" s="26">
        <v>18</v>
      </c>
      <c r="G22" s="48">
        <v>2.8</v>
      </c>
      <c r="H22" s="49">
        <v>2.1</v>
      </c>
      <c r="I22" s="50">
        <f aca="true" t="shared" si="3" ref="I22:K24">+D22/D$136*100</f>
        <v>1.6025641025641024</v>
      </c>
      <c r="J22" s="51">
        <f t="shared" si="3"/>
        <v>1.7107309486780715</v>
      </c>
      <c r="K22" s="51">
        <f t="shared" si="3"/>
        <v>1.4586709886547813</v>
      </c>
      <c r="L22" s="55"/>
    </row>
    <row r="23" spans="1:12" s="10" customFormat="1" ht="10.5" customHeight="1">
      <c r="A23" s="31" t="s">
        <v>17</v>
      </c>
      <c r="B23" s="39">
        <v>73</v>
      </c>
      <c r="C23" s="40">
        <v>32</v>
      </c>
      <c r="D23" s="40">
        <v>25</v>
      </c>
      <c r="E23" s="40">
        <v>22</v>
      </c>
      <c r="F23" s="40">
        <v>18</v>
      </c>
      <c r="G23" s="42">
        <v>2.647859440732492</v>
      </c>
      <c r="H23" s="45">
        <v>1.9783197831978319</v>
      </c>
      <c r="I23" s="46">
        <f t="shared" si="3"/>
        <v>1.6025641025641024</v>
      </c>
      <c r="J23" s="47">
        <f t="shared" si="3"/>
        <v>1.7107309486780715</v>
      </c>
      <c r="K23" s="47">
        <f t="shared" si="3"/>
        <v>1.4586709886547813</v>
      </c>
      <c r="L23" s="9"/>
    </row>
    <row r="24" spans="1:12" s="10" customFormat="1" ht="10.5" customHeight="1">
      <c r="A24" s="31" t="s">
        <v>18</v>
      </c>
      <c r="B24" s="39">
        <v>4</v>
      </c>
      <c r="C24" s="40">
        <v>0</v>
      </c>
      <c r="D24" s="40">
        <v>0</v>
      </c>
      <c r="E24" s="40">
        <v>0</v>
      </c>
      <c r="F24" s="40">
        <v>0</v>
      </c>
      <c r="G24" s="42">
        <v>0.17322444939371442</v>
      </c>
      <c r="H24" s="45">
        <v>0.10840108401084012</v>
      </c>
      <c r="I24" s="46">
        <f t="shared" si="3"/>
        <v>0</v>
      </c>
      <c r="J24" s="47">
        <f t="shared" si="3"/>
        <v>0</v>
      </c>
      <c r="K24" s="47">
        <f t="shared" si="3"/>
        <v>0</v>
      </c>
      <c r="L24" s="9"/>
    </row>
    <row r="25" spans="1:12" s="10" customFormat="1" ht="10.5" customHeight="1">
      <c r="A25" s="31"/>
      <c r="B25" s="39"/>
      <c r="C25" s="40"/>
      <c r="D25" s="40"/>
      <c r="E25" s="40"/>
      <c r="F25" s="40"/>
      <c r="G25" s="42"/>
      <c r="H25" s="45"/>
      <c r="I25" s="46"/>
      <c r="J25" s="47"/>
      <c r="K25" s="47"/>
      <c r="L25" s="9"/>
    </row>
    <row r="26" spans="1:12" s="10" customFormat="1" ht="13.5" customHeight="1">
      <c r="A26" s="24" t="s">
        <v>19</v>
      </c>
      <c r="B26" s="25">
        <v>280</v>
      </c>
      <c r="C26" s="26">
        <v>162</v>
      </c>
      <c r="D26" s="26">
        <v>93</v>
      </c>
      <c r="E26" s="26">
        <v>50</v>
      </c>
      <c r="F26" s="26">
        <v>38</v>
      </c>
      <c r="G26" s="48">
        <v>7.67136847315021</v>
      </c>
      <c r="H26" s="29">
        <v>7.6</v>
      </c>
      <c r="I26" s="57">
        <f>+D26/D$136*100</f>
        <v>5.961538461538462</v>
      </c>
      <c r="J26" s="58">
        <f>+E26/E$136*100</f>
        <v>3.8880248833592534</v>
      </c>
      <c r="K26" s="58">
        <f>+F26/F$136*100</f>
        <v>3.079416531604538</v>
      </c>
      <c r="L26" s="9"/>
    </row>
    <row r="27" spans="1:12" s="10" customFormat="1" ht="10.5" customHeight="1">
      <c r="A27" s="31"/>
      <c r="B27" s="39"/>
      <c r="C27" s="40"/>
      <c r="D27" s="40"/>
      <c r="E27" s="40"/>
      <c r="F27" s="40"/>
      <c r="G27" s="42"/>
      <c r="H27" s="45"/>
      <c r="I27" s="46"/>
      <c r="J27" s="47"/>
      <c r="K27" s="47"/>
      <c r="L27" s="9"/>
    </row>
    <row r="28" spans="1:12" s="10" customFormat="1" ht="13.5" customHeight="1">
      <c r="A28" s="24" t="s">
        <v>20</v>
      </c>
      <c r="B28" s="25">
        <v>150</v>
      </c>
      <c r="C28" s="26">
        <v>80</v>
      </c>
      <c r="D28" s="26">
        <v>54</v>
      </c>
      <c r="E28" s="26">
        <v>69</v>
      </c>
      <c r="F28" s="26">
        <v>76</v>
      </c>
      <c r="G28" s="48">
        <v>4.875030932937392</v>
      </c>
      <c r="H28" s="49">
        <v>4.0650406504065035</v>
      </c>
      <c r="I28" s="50">
        <f>+D28/D$136*100</f>
        <v>3.4615384615384617</v>
      </c>
      <c r="J28" s="51">
        <f>+E28/E$136*100</f>
        <v>5.365474339035769</v>
      </c>
      <c r="K28" s="51">
        <f>+F28/F$136*100</f>
        <v>6.158833063209076</v>
      </c>
      <c r="L28" s="9"/>
    </row>
    <row r="29" spans="1:12" s="10" customFormat="1" ht="13.5" customHeight="1">
      <c r="A29" s="31" t="s">
        <v>21</v>
      </c>
      <c r="B29" s="59" t="s">
        <v>22</v>
      </c>
      <c r="C29" s="59" t="s">
        <v>22</v>
      </c>
      <c r="D29" s="59" t="s">
        <v>22</v>
      </c>
      <c r="E29" s="59">
        <v>8</v>
      </c>
      <c r="F29" s="59">
        <v>9</v>
      </c>
      <c r="G29" s="60" t="s">
        <v>22</v>
      </c>
      <c r="H29" s="59" t="s">
        <v>22</v>
      </c>
      <c r="I29" s="59" t="s">
        <v>22</v>
      </c>
      <c r="J29" s="47">
        <f aca="true" t="shared" si="4" ref="J29:K39">+E29/E$136*100</f>
        <v>0.6220839813374806</v>
      </c>
      <c r="K29" s="47">
        <f t="shared" si="4"/>
        <v>0.7293354943273906</v>
      </c>
      <c r="L29" s="9"/>
    </row>
    <row r="30" spans="1:12" s="10" customFormat="1" ht="13.5" customHeight="1">
      <c r="A30" s="31" t="s">
        <v>23</v>
      </c>
      <c r="B30" s="59" t="s">
        <v>22</v>
      </c>
      <c r="C30" s="59" t="s">
        <v>22</v>
      </c>
      <c r="D30" s="59" t="s">
        <v>22</v>
      </c>
      <c r="E30" s="59">
        <v>2</v>
      </c>
      <c r="F30" s="59">
        <v>4</v>
      </c>
      <c r="G30" s="60" t="s">
        <v>22</v>
      </c>
      <c r="H30" s="59" t="s">
        <v>22</v>
      </c>
      <c r="I30" s="59" t="s">
        <v>22</v>
      </c>
      <c r="J30" s="47">
        <f t="shared" si="4"/>
        <v>0.15552099533437014</v>
      </c>
      <c r="K30" s="47">
        <f t="shared" si="4"/>
        <v>0.3241491085899514</v>
      </c>
      <c r="L30" s="9"/>
    </row>
    <row r="31" spans="1:12" s="10" customFormat="1" ht="10.5" customHeight="1">
      <c r="A31" s="31" t="s">
        <v>24</v>
      </c>
      <c r="B31" s="39">
        <v>25</v>
      </c>
      <c r="C31" s="40">
        <v>21</v>
      </c>
      <c r="D31" s="40">
        <v>14</v>
      </c>
      <c r="E31" s="40">
        <v>20</v>
      </c>
      <c r="F31" s="40">
        <v>31</v>
      </c>
      <c r="G31" s="42">
        <v>0.4206879485275922</v>
      </c>
      <c r="H31" s="45">
        <v>0.6775067750677507</v>
      </c>
      <c r="I31" s="46">
        <f aca="true" t="shared" si="5" ref="I31:I39">+D31/D$136*100</f>
        <v>0.8974358974358974</v>
      </c>
      <c r="J31" s="47">
        <f t="shared" si="4"/>
        <v>1.5552099533437014</v>
      </c>
      <c r="K31" s="47">
        <f t="shared" si="4"/>
        <v>2.512155591572123</v>
      </c>
      <c r="L31" s="9"/>
    </row>
    <row r="32" spans="1:12" s="10" customFormat="1" ht="10.5" customHeight="1">
      <c r="A32" s="31" t="s">
        <v>25</v>
      </c>
      <c r="B32" s="39">
        <v>3</v>
      </c>
      <c r="C32" s="40">
        <v>4</v>
      </c>
      <c r="D32" s="40">
        <v>5</v>
      </c>
      <c r="E32" s="40">
        <v>3</v>
      </c>
      <c r="F32" s="40">
        <v>1</v>
      </c>
      <c r="G32" s="42">
        <v>0.04949269982677555</v>
      </c>
      <c r="H32" s="36">
        <v>0.08130081300813008</v>
      </c>
      <c r="I32" s="37">
        <f t="shared" si="5"/>
        <v>0.3205128205128205</v>
      </c>
      <c r="J32" s="38">
        <f t="shared" si="4"/>
        <v>0.23328149300155523</v>
      </c>
      <c r="K32" s="38">
        <f t="shared" si="4"/>
        <v>0.08103727714748785</v>
      </c>
      <c r="L32" s="9"/>
    </row>
    <row r="33" spans="1:12" s="10" customFormat="1" ht="10.5" customHeight="1">
      <c r="A33" s="31" t="s">
        <v>26</v>
      </c>
      <c r="B33" s="39">
        <v>63</v>
      </c>
      <c r="C33" s="40">
        <v>31</v>
      </c>
      <c r="D33" s="40">
        <v>14</v>
      </c>
      <c r="E33" s="40">
        <v>13</v>
      </c>
      <c r="F33" s="40">
        <v>19</v>
      </c>
      <c r="G33" s="42">
        <v>2.202425142291512</v>
      </c>
      <c r="H33" s="36">
        <v>1.707317073170732</v>
      </c>
      <c r="I33" s="37">
        <f t="shared" si="5"/>
        <v>0.8974358974358974</v>
      </c>
      <c r="J33" s="38">
        <f t="shared" si="4"/>
        <v>1.010886469673406</v>
      </c>
      <c r="K33" s="38">
        <f t="shared" si="4"/>
        <v>1.539708265802269</v>
      </c>
      <c r="L33" s="9"/>
    </row>
    <row r="34" spans="1:12" s="10" customFormat="1" ht="10.5" customHeight="1">
      <c r="A34" s="31" t="s">
        <v>27</v>
      </c>
      <c r="B34" s="39">
        <v>1</v>
      </c>
      <c r="C34" s="40">
        <v>0</v>
      </c>
      <c r="D34" s="40">
        <v>1</v>
      </c>
      <c r="E34" s="40">
        <v>0</v>
      </c>
      <c r="F34" s="40">
        <v>0</v>
      </c>
      <c r="G34" s="42">
        <v>0.0989853996535511</v>
      </c>
      <c r="H34" s="36">
        <v>0.02710027100271003</v>
      </c>
      <c r="I34" s="37">
        <f t="shared" si="5"/>
        <v>0.0641025641025641</v>
      </c>
      <c r="J34" s="38">
        <f t="shared" si="4"/>
        <v>0</v>
      </c>
      <c r="K34" s="38">
        <f t="shared" si="4"/>
        <v>0</v>
      </c>
      <c r="L34" s="9"/>
    </row>
    <row r="35" spans="1:12" s="10" customFormat="1" ht="10.5" customHeight="1">
      <c r="A35" s="31" t="s">
        <v>28</v>
      </c>
      <c r="B35" s="39">
        <v>16</v>
      </c>
      <c r="C35" s="40">
        <v>9</v>
      </c>
      <c r="D35" s="40">
        <v>5</v>
      </c>
      <c r="E35" s="40">
        <v>4</v>
      </c>
      <c r="F35" s="40">
        <v>4</v>
      </c>
      <c r="G35" s="42">
        <v>0.32170254887404104</v>
      </c>
      <c r="H35" s="36">
        <v>0.43360433604336046</v>
      </c>
      <c r="I35" s="37">
        <f t="shared" si="5"/>
        <v>0.3205128205128205</v>
      </c>
      <c r="J35" s="38">
        <f t="shared" si="4"/>
        <v>0.3110419906687403</v>
      </c>
      <c r="K35" s="38">
        <f t="shared" si="4"/>
        <v>0.3241491085899514</v>
      </c>
      <c r="L35" s="9"/>
    </row>
    <row r="36" spans="1:12" s="10" customFormat="1" ht="10.5" customHeight="1">
      <c r="A36" s="31" t="s">
        <v>29</v>
      </c>
      <c r="B36" s="39">
        <v>13</v>
      </c>
      <c r="C36" s="40">
        <v>5</v>
      </c>
      <c r="D36" s="40">
        <v>8</v>
      </c>
      <c r="E36" s="40">
        <v>14</v>
      </c>
      <c r="F36" s="40">
        <v>11</v>
      </c>
      <c r="G36" s="42">
        <v>0.7423904974016332</v>
      </c>
      <c r="H36" s="36">
        <v>0.3523035230352303</v>
      </c>
      <c r="I36" s="37">
        <f t="shared" si="5"/>
        <v>0.5128205128205128</v>
      </c>
      <c r="J36" s="38">
        <f t="shared" si="4"/>
        <v>1.088646967340591</v>
      </c>
      <c r="K36" s="38">
        <f t="shared" si="4"/>
        <v>0.8914100486223663</v>
      </c>
      <c r="L36" s="9"/>
    </row>
    <row r="37" spans="1:12" s="10" customFormat="1" ht="10.5" customHeight="1">
      <c r="A37" s="31" t="s">
        <v>30</v>
      </c>
      <c r="B37" s="39">
        <v>7</v>
      </c>
      <c r="C37" s="40">
        <v>2</v>
      </c>
      <c r="D37" s="40">
        <v>2</v>
      </c>
      <c r="E37" s="40">
        <v>1</v>
      </c>
      <c r="F37" s="40">
        <v>2</v>
      </c>
      <c r="G37" s="42">
        <v>0.1979707993071022</v>
      </c>
      <c r="H37" s="36">
        <v>0.1897018970189702</v>
      </c>
      <c r="I37" s="37">
        <f t="shared" si="5"/>
        <v>0.1282051282051282</v>
      </c>
      <c r="J37" s="38">
        <f t="shared" si="4"/>
        <v>0.07776049766718507</v>
      </c>
      <c r="K37" s="38">
        <f t="shared" si="4"/>
        <v>0.1620745542949757</v>
      </c>
      <c r="L37" s="9"/>
    </row>
    <row r="38" spans="1:12" s="10" customFormat="1" ht="10.5" customHeight="1">
      <c r="A38" s="31" t="s">
        <v>31</v>
      </c>
      <c r="B38" s="39">
        <v>18</v>
      </c>
      <c r="C38" s="40">
        <v>6</v>
      </c>
      <c r="D38" s="40">
        <v>5</v>
      </c>
      <c r="E38" s="40">
        <v>4</v>
      </c>
      <c r="F38" s="40">
        <v>3</v>
      </c>
      <c r="G38" s="42">
        <v>0.7671368473150211</v>
      </c>
      <c r="H38" s="36">
        <v>0.4878048780487805</v>
      </c>
      <c r="I38" s="37">
        <f t="shared" si="5"/>
        <v>0.3205128205128205</v>
      </c>
      <c r="J38" s="38">
        <f t="shared" si="4"/>
        <v>0.3110419906687403</v>
      </c>
      <c r="K38" s="38">
        <f t="shared" si="4"/>
        <v>0.24311183144246357</v>
      </c>
      <c r="L38" s="9"/>
    </row>
    <row r="39" spans="1:12" s="10" customFormat="1" ht="10.5" customHeight="1">
      <c r="A39" s="31" t="s">
        <v>32</v>
      </c>
      <c r="B39" s="39">
        <v>4</v>
      </c>
      <c r="C39" s="40">
        <v>2</v>
      </c>
      <c r="D39" s="40">
        <v>0</v>
      </c>
      <c r="E39" s="40">
        <v>0</v>
      </c>
      <c r="F39" s="40">
        <v>2</v>
      </c>
      <c r="G39" s="42">
        <v>0.07423904974016332</v>
      </c>
      <c r="H39" s="36">
        <v>0.10840108401084012</v>
      </c>
      <c r="I39" s="37">
        <f t="shared" si="5"/>
        <v>0</v>
      </c>
      <c r="J39" s="38">
        <f t="shared" si="4"/>
        <v>0</v>
      </c>
      <c r="K39" s="38">
        <f t="shared" si="4"/>
        <v>0.1620745542949757</v>
      </c>
      <c r="L39" s="9"/>
    </row>
    <row r="40" spans="1:12" s="10" customFormat="1" ht="10.5" customHeight="1">
      <c r="A40" s="31"/>
      <c r="B40" s="39"/>
      <c r="C40" s="40"/>
      <c r="D40" s="40"/>
      <c r="E40" s="40"/>
      <c r="F40" s="40"/>
      <c r="G40" s="42"/>
      <c r="H40" s="36"/>
      <c r="I40" s="37"/>
      <c r="J40" s="38"/>
      <c r="K40" s="38"/>
      <c r="L40" s="9"/>
    </row>
    <row r="41" spans="1:12" s="10" customFormat="1" ht="13.5" customHeight="1">
      <c r="A41" s="24" t="s">
        <v>33</v>
      </c>
      <c r="B41" s="25">
        <v>30</v>
      </c>
      <c r="C41" s="26">
        <v>14</v>
      </c>
      <c r="D41" s="26">
        <v>12</v>
      </c>
      <c r="E41" s="26">
        <v>12</v>
      </c>
      <c r="F41" s="26">
        <v>28</v>
      </c>
      <c r="G41" s="48">
        <v>0.7423904974016332</v>
      </c>
      <c r="H41" s="29">
        <v>0.8130081300813009</v>
      </c>
      <c r="I41" s="57">
        <f>+D41/D$136*100</f>
        <v>0.7692307692307693</v>
      </c>
      <c r="J41" s="58">
        <f>+E41/E$136*100</f>
        <v>0.9331259720062209</v>
      </c>
      <c r="K41" s="58">
        <f>+F41/F$136*100</f>
        <v>2.2690437601296596</v>
      </c>
      <c r="L41" s="9"/>
    </row>
    <row r="42" spans="1:12" s="10" customFormat="1" ht="10.5" customHeight="1">
      <c r="A42" s="31"/>
      <c r="B42" s="39"/>
      <c r="C42" s="40"/>
      <c r="D42" s="40"/>
      <c r="E42" s="40"/>
      <c r="F42" s="40"/>
      <c r="G42" s="42"/>
      <c r="H42" s="36"/>
      <c r="I42" s="37"/>
      <c r="J42" s="38"/>
      <c r="K42" s="38"/>
      <c r="L42" s="9"/>
    </row>
    <row r="43" spans="1:12" s="10" customFormat="1" ht="12.75" customHeight="1">
      <c r="A43" s="24" t="s">
        <v>34</v>
      </c>
      <c r="B43" s="25">
        <v>14</v>
      </c>
      <c r="C43" s="26">
        <v>8</v>
      </c>
      <c r="D43" s="26">
        <v>19</v>
      </c>
      <c r="E43" s="26">
        <v>27</v>
      </c>
      <c r="F43" s="26">
        <v>29</v>
      </c>
      <c r="G43" s="48">
        <v>0.5196733481811433</v>
      </c>
      <c r="H43" s="29">
        <v>0.3794037940379404</v>
      </c>
      <c r="I43" s="57">
        <f>+D43/D$136*100</f>
        <v>1.217948717948718</v>
      </c>
      <c r="J43" s="58">
        <f>+E43/E$136*100</f>
        <v>2.0995334370139966</v>
      </c>
      <c r="K43" s="58">
        <f>+F43/F$136*100</f>
        <v>2.3500810372771475</v>
      </c>
      <c r="L43" s="9"/>
    </row>
    <row r="44" spans="1:12" s="10" customFormat="1" ht="10.5" customHeight="1">
      <c r="A44" s="31"/>
      <c r="B44" s="39"/>
      <c r="C44" s="40"/>
      <c r="D44" s="40"/>
      <c r="E44" s="40"/>
      <c r="F44" s="40"/>
      <c r="G44" s="42"/>
      <c r="H44" s="36"/>
      <c r="I44" s="37"/>
      <c r="J44" s="38"/>
      <c r="K44" s="38"/>
      <c r="L44" s="9"/>
    </row>
    <row r="45" spans="1:12" s="10" customFormat="1" ht="12.75" customHeight="1">
      <c r="A45" s="24" t="s">
        <v>35</v>
      </c>
      <c r="B45" s="25">
        <v>87</v>
      </c>
      <c r="C45" s="26">
        <v>33</v>
      </c>
      <c r="D45" s="26">
        <v>28</v>
      </c>
      <c r="E45" s="26">
        <v>53</v>
      </c>
      <c r="F45" s="26">
        <v>65</v>
      </c>
      <c r="G45" s="48">
        <v>2.9200692897797578</v>
      </c>
      <c r="H45" s="29">
        <v>2.3577235772357725</v>
      </c>
      <c r="I45" s="57">
        <f aca="true" t="shared" si="6" ref="I45:K47">+D45/D$136*100</f>
        <v>1.7948717948717947</v>
      </c>
      <c r="J45" s="58">
        <f t="shared" si="6"/>
        <v>4.121306376360809</v>
      </c>
      <c r="K45" s="58">
        <f t="shared" si="6"/>
        <v>5.26742301458671</v>
      </c>
      <c r="L45" s="9"/>
    </row>
    <row r="46" spans="1:12" s="10" customFormat="1" ht="12.75" customHeight="1">
      <c r="A46" s="31" t="s">
        <v>36</v>
      </c>
      <c r="B46" s="39">
        <v>87</v>
      </c>
      <c r="C46" s="40">
        <v>32</v>
      </c>
      <c r="D46" s="40">
        <v>24</v>
      </c>
      <c r="E46" s="40">
        <v>48</v>
      </c>
      <c r="F46" s="40">
        <v>58</v>
      </c>
      <c r="G46" s="42">
        <v>2.9200692897797578</v>
      </c>
      <c r="H46" s="36">
        <v>2.3577235772357725</v>
      </c>
      <c r="I46" s="37">
        <f t="shared" si="6"/>
        <v>1.5384615384615385</v>
      </c>
      <c r="J46" s="38">
        <f t="shared" si="6"/>
        <v>3.7325038880248838</v>
      </c>
      <c r="K46" s="38">
        <f t="shared" si="6"/>
        <v>4.700162074554295</v>
      </c>
      <c r="L46" s="9"/>
    </row>
    <row r="47" spans="1:12" s="10" customFormat="1" ht="12.75" customHeight="1">
      <c r="A47" s="61" t="s">
        <v>37</v>
      </c>
      <c r="B47" s="59" t="s">
        <v>22</v>
      </c>
      <c r="C47" s="40">
        <v>1</v>
      </c>
      <c r="D47" s="40">
        <v>4</v>
      </c>
      <c r="E47" s="40">
        <v>5</v>
      </c>
      <c r="F47" s="40">
        <v>7</v>
      </c>
      <c r="G47" s="60" t="s">
        <v>22</v>
      </c>
      <c r="H47" s="62" t="s">
        <v>22</v>
      </c>
      <c r="I47" s="37">
        <f t="shared" si="6"/>
        <v>0.2564102564102564</v>
      </c>
      <c r="J47" s="38">
        <f t="shared" si="6"/>
        <v>0.38880248833592534</v>
      </c>
      <c r="K47" s="38">
        <f t="shared" si="6"/>
        <v>0.5672609400324149</v>
      </c>
      <c r="L47" s="9"/>
    </row>
    <row r="48" spans="1:12" s="10" customFormat="1" ht="10.5" customHeight="1">
      <c r="A48" s="31"/>
      <c r="B48" s="63"/>
      <c r="C48" s="64"/>
      <c r="D48" s="64"/>
      <c r="E48" s="64"/>
      <c r="F48" s="64"/>
      <c r="G48" s="42"/>
      <c r="H48" s="36"/>
      <c r="I48" s="37"/>
      <c r="J48" s="38"/>
      <c r="K48" s="38"/>
      <c r="L48" s="9"/>
    </row>
    <row r="49" spans="1:12" s="10" customFormat="1" ht="14.25" customHeight="1">
      <c r="A49" s="24" t="s">
        <v>38</v>
      </c>
      <c r="B49" s="25">
        <v>347</v>
      </c>
      <c r="C49" s="26">
        <v>173</v>
      </c>
      <c r="D49" s="26">
        <v>114</v>
      </c>
      <c r="E49" s="26">
        <v>88</v>
      </c>
      <c r="F49" s="26">
        <v>98</v>
      </c>
      <c r="G49" s="48">
        <v>10.418213313536254</v>
      </c>
      <c r="H49" s="29">
        <v>9.40379403794038</v>
      </c>
      <c r="I49" s="57">
        <f aca="true" t="shared" si="7" ref="I49:K52">+D49/D$136*100</f>
        <v>7.307692307692308</v>
      </c>
      <c r="J49" s="58">
        <f t="shared" si="7"/>
        <v>6.842923794712286</v>
      </c>
      <c r="K49" s="58">
        <f t="shared" si="7"/>
        <v>7.941653160453808</v>
      </c>
      <c r="L49" s="9"/>
    </row>
    <row r="50" spans="1:12" s="10" customFormat="1" ht="10.5" customHeight="1">
      <c r="A50" s="31" t="s">
        <v>39</v>
      </c>
      <c r="B50" s="39">
        <v>344</v>
      </c>
      <c r="C50" s="40">
        <v>171</v>
      </c>
      <c r="D50" s="40">
        <v>112</v>
      </c>
      <c r="E50" s="40">
        <v>88</v>
      </c>
      <c r="F50" s="40">
        <v>97</v>
      </c>
      <c r="G50" s="42">
        <v>10.319227913882703</v>
      </c>
      <c r="H50" s="36">
        <v>9.322493224932249</v>
      </c>
      <c r="I50" s="37">
        <f t="shared" si="7"/>
        <v>7.179487179487179</v>
      </c>
      <c r="J50" s="38">
        <f t="shared" si="7"/>
        <v>6.842923794712286</v>
      </c>
      <c r="K50" s="38">
        <f t="shared" si="7"/>
        <v>7.8606158833063215</v>
      </c>
      <c r="L50" s="9"/>
    </row>
    <row r="51" spans="1:12" s="44" customFormat="1" ht="10.5" customHeight="1">
      <c r="A51" s="31" t="s">
        <v>40</v>
      </c>
      <c r="B51" s="39">
        <v>2</v>
      </c>
      <c r="C51" s="40">
        <v>1</v>
      </c>
      <c r="D51" s="40">
        <v>1</v>
      </c>
      <c r="E51" s="40">
        <v>0</v>
      </c>
      <c r="F51" s="40">
        <v>0</v>
      </c>
      <c r="G51" s="42">
        <v>0.07423904974016332</v>
      </c>
      <c r="H51" s="36">
        <v>0.05420054200542006</v>
      </c>
      <c r="I51" s="37">
        <f t="shared" si="7"/>
        <v>0.0641025641025641</v>
      </c>
      <c r="J51" s="38">
        <f t="shared" si="7"/>
        <v>0</v>
      </c>
      <c r="K51" s="38">
        <f t="shared" si="7"/>
        <v>0</v>
      </c>
      <c r="L51" s="43"/>
    </row>
    <row r="52" spans="1:12" s="10" customFormat="1" ht="10.5" customHeight="1">
      <c r="A52" s="31" t="s">
        <v>41</v>
      </c>
      <c r="B52" s="39">
        <v>1</v>
      </c>
      <c r="C52" s="40">
        <v>1</v>
      </c>
      <c r="D52" s="40">
        <v>1</v>
      </c>
      <c r="E52" s="40">
        <v>0</v>
      </c>
      <c r="F52" s="40">
        <v>1</v>
      </c>
      <c r="G52" s="42">
        <v>0.024746349913387776</v>
      </c>
      <c r="H52" s="36">
        <v>0.02710027100271003</v>
      </c>
      <c r="I52" s="37">
        <f t="shared" si="7"/>
        <v>0.0641025641025641</v>
      </c>
      <c r="J52" s="38">
        <f t="shared" si="7"/>
        <v>0</v>
      </c>
      <c r="K52" s="38">
        <f t="shared" si="7"/>
        <v>0.08103727714748785</v>
      </c>
      <c r="L52" s="9"/>
    </row>
    <row r="53" spans="1:12" s="10" customFormat="1" ht="10.5" customHeight="1">
      <c r="A53" s="31"/>
      <c r="B53" s="65"/>
      <c r="C53" s="66"/>
      <c r="D53" s="66"/>
      <c r="E53" s="66"/>
      <c r="F53" s="66"/>
      <c r="G53" s="67"/>
      <c r="H53" s="36"/>
      <c r="I53" s="37"/>
      <c r="J53" s="38"/>
      <c r="K53" s="38"/>
      <c r="L53" s="9"/>
    </row>
    <row r="54" spans="1:12" s="44" customFormat="1" ht="14.25" customHeight="1">
      <c r="A54" s="24" t="s">
        <v>42</v>
      </c>
      <c r="B54" s="25">
        <v>114</v>
      </c>
      <c r="C54" s="26">
        <v>53</v>
      </c>
      <c r="D54" s="26">
        <v>30</v>
      </c>
      <c r="E54" s="26">
        <v>34</v>
      </c>
      <c r="F54" s="26">
        <v>42</v>
      </c>
      <c r="G54" s="48">
        <v>4.305864884929473</v>
      </c>
      <c r="H54" s="29">
        <v>3.089430894308943</v>
      </c>
      <c r="I54" s="57">
        <f aca="true" t="shared" si="8" ref="I54:K57">+D54/D$136*100</f>
        <v>1.9230769230769231</v>
      </c>
      <c r="J54" s="58">
        <f t="shared" si="8"/>
        <v>2.6438569206842923</v>
      </c>
      <c r="K54" s="58">
        <f t="shared" si="8"/>
        <v>3.403565640194489</v>
      </c>
      <c r="L54" s="43"/>
    </row>
    <row r="55" spans="1:12" s="10" customFormat="1" ht="10.5" customHeight="1">
      <c r="A55" s="31" t="s">
        <v>43</v>
      </c>
      <c r="B55" s="39">
        <v>88</v>
      </c>
      <c r="C55" s="40">
        <v>39</v>
      </c>
      <c r="D55" s="40">
        <v>22</v>
      </c>
      <c r="E55" s="40">
        <v>30</v>
      </c>
      <c r="F55" s="40">
        <v>31</v>
      </c>
      <c r="G55" s="42">
        <v>3.093293739173472</v>
      </c>
      <c r="H55" s="36">
        <v>2.3848238482384825</v>
      </c>
      <c r="I55" s="37">
        <f t="shared" si="8"/>
        <v>1.4102564102564104</v>
      </c>
      <c r="J55" s="38">
        <f t="shared" si="8"/>
        <v>2.332814930015552</v>
      </c>
      <c r="K55" s="38">
        <f t="shared" si="8"/>
        <v>2.512155591572123</v>
      </c>
      <c r="L55" s="9"/>
    </row>
    <row r="56" spans="1:12" s="10" customFormat="1" ht="10.5" customHeight="1">
      <c r="A56" s="31" t="s">
        <v>44</v>
      </c>
      <c r="B56" s="39">
        <v>25</v>
      </c>
      <c r="C56" s="40">
        <v>13</v>
      </c>
      <c r="D56" s="40">
        <v>8</v>
      </c>
      <c r="E56" s="40">
        <v>4</v>
      </c>
      <c r="F56" s="40">
        <v>11</v>
      </c>
      <c r="G56" s="42">
        <v>1.1878247958426131</v>
      </c>
      <c r="H56" s="36">
        <v>0.6775067750677507</v>
      </c>
      <c r="I56" s="37">
        <f t="shared" si="8"/>
        <v>0.5128205128205128</v>
      </c>
      <c r="J56" s="38">
        <f t="shared" si="8"/>
        <v>0.3110419906687403</v>
      </c>
      <c r="K56" s="38">
        <f t="shared" si="8"/>
        <v>0.8914100486223663</v>
      </c>
      <c r="L56" s="9"/>
    </row>
    <row r="57" spans="1:12" s="10" customFormat="1" ht="10.5" customHeight="1">
      <c r="A57" s="31" t="s">
        <v>45</v>
      </c>
      <c r="B57" s="39">
        <v>1</v>
      </c>
      <c r="C57" s="40">
        <v>1</v>
      </c>
      <c r="D57" s="40">
        <v>0</v>
      </c>
      <c r="E57" s="40">
        <v>0</v>
      </c>
      <c r="F57" s="40">
        <v>0</v>
      </c>
      <c r="G57" s="42">
        <v>0.024746349913387776</v>
      </c>
      <c r="H57" s="36">
        <v>0.02710027100271003</v>
      </c>
      <c r="I57" s="37">
        <f t="shared" si="8"/>
        <v>0</v>
      </c>
      <c r="J57" s="38">
        <f t="shared" si="8"/>
        <v>0</v>
      </c>
      <c r="K57" s="38">
        <f t="shared" si="8"/>
        <v>0</v>
      </c>
      <c r="L57" s="9"/>
    </row>
    <row r="58" spans="1:12" s="10" customFormat="1" ht="10.5" customHeight="1">
      <c r="A58" s="31"/>
      <c r="B58" s="39"/>
      <c r="C58" s="40"/>
      <c r="D58" s="40"/>
      <c r="E58" s="40"/>
      <c r="F58" s="40"/>
      <c r="G58" s="42"/>
      <c r="H58" s="36"/>
      <c r="I58" s="37"/>
      <c r="J58" s="38"/>
      <c r="K58" s="38"/>
      <c r="L58" s="9"/>
    </row>
    <row r="59" spans="1:12" s="10" customFormat="1" ht="12.75" customHeight="1">
      <c r="A59" s="24" t="s">
        <v>46</v>
      </c>
      <c r="B59" s="25">
        <v>44</v>
      </c>
      <c r="C59" s="26">
        <v>20</v>
      </c>
      <c r="D59" s="26">
        <v>16</v>
      </c>
      <c r="E59" s="26">
        <v>22</v>
      </c>
      <c r="F59" s="26">
        <v>22</v>
      </c>
      <c r="G59" s="48">
        <v>1.0640930462756744</v>
      </c>
      <c r="H59" s="29">
        <v>1.1924119241192412</v>
      </c>
      <c r="I59" s="57">
        <f aca="true" t="shared" si="9" ref="I59:K62">+D59/D$136*100</f>
        <v>1.0256410256410255</v>
      </c>
      <c r="J59" s="58">
        <f t="shared" si="9"/>
        <v>1.7107309486780715</v>
      </c>
      <c r="K59" s="58">
        <f t="shared" si="9"/>
        <v>1.7828200972447326</v>
      </c>
      <c r="L59" s="9"/>
    </row>
    <row r="60" spans="1:12" s="10" customFormat="1" ht="10.5" customHeight="1">
      <c r="A60" s="31" t="s">
        <v>47</v>
      </c>
      <c r="B60" s="39">
        <v>30</v>
      </c>
      <c r="C60" s="40">
        <v>13</v>
      </c>
      <c r="D60" s="40">
        <v>8</v>
      </c>
      <c r="E60" s="40">
        <v>10</v>
      </c>
      <c r="F60" s="40">
        <v>7</v>
      </c>
      <c r="G60" s="42">
        <v>0.5444196980945311</v>
      </c>
      <c r="H60" s="36">
        <v>0.8130081300813009</v>
      </c>
      <c r="I60" s="37">
        <f t="shared" si="9"/>
        <v>0.5128205128205128</v>
      </c>
      <c r="J60" s="38">
        <f t="shared" si="9"/>
        <v>0.7776049766718507</v>
      </c>
      <c r="K60" s="38">
        <f t="shared" si="9"/>
        <v>0.5672609400324149</v>
      </c>
      <c r="L60" s="9"/>
    </row>
    <row r="61" spans="1:12" s="10" customFormat="1" ht="10.5" customHeight="1">
      <c r="A61" s="31" t="s">
        <v>48</v>
      </c>
      <c r="B61" s="39">
        <v>12</v>
      </c>
      <c r="C61" s="40">
        <v>6</v>
      </c>
      <c r="D61" s="40">
        <v>7</v>
      </c>
      <c r="E61" s="40">
        <v>6</v>
      </c>
      <c r="F61" s="40">
        <v>6</v>
      </c>
      <c r="G61" s="42">
        <v>0.3959415986142044</v>
      </c>
      <c r="H61" s="36">
        <v>0.3252032520325203</v>
      </c>
      <c r="I61" s="37">
        <f t="shared" si="9"/>
        <v>0.4487179487179487</v>
      </c>
      <c r="J61" s="38">
        <f t="shared" si="9"/>
        <v>0.46656298600311047</v>
      </c>
      <c r="K61" s="38">
        <f t="shared" si="9"/>
        <v>0.48622366288492713</v>
      </c>
      <c r="L61" s="9"/>
    </row>
    <row r="62" spans="1:12" s="10" customFormat="1" ht="10.5" customHeight="1">
      <c r="A62" s="31" t="s">
        <v>49</v>
      </c>
      <c r="B62" s="39">
        <v>2</v>
      </c>
      <c r="C62" s="40">
        <v>1</v>
      </c>
      <c r="D62" s="40">
        <v>1</v>
      </c>
      <c r="E62" s="40">
        <v>6</v>
      </c>
      <c r="F62" s="40">
        <v>9</v>
      </c>
      <c r="G62" s="42">
        <v>0.12373174956693887</v>
      </c>
      <c r="H62" s="36">
        <v>0.05420054200542006</v>
      </c>
      <c r="I62" s="37">
        <f t="shared" si="9"/>
        <v>0.0641025641025641</v>
      </c>
      <c r="J62" s="38">
        <f t="shared" si="9"/>
        <v>0.46656298600311047</v>
      </c>
      <c r="K62" s="38">
        <f t="shared" si="9"/>
        <v>0.7293354943273906</v>
      </c>
      <c r="L62" s="9"/>
    </row>
    <row r="63" spans="1:12" s="10" customFormat="1" ht="10.5" customHeight="1">
      <c r="A63" s="31"/>
      <c r="B63" s="39"/>
      <c r="C63" s="40"/>
      <c r="D63" s="40"/>
      <c r="E63" s="40"/>
      <c r="F63" s="40"/>
      <c r="G63" s="42"/>
      <c r="H63" s="36"/>
      <c r="I63" s="37"/>
      <c r="J63" s="38"/>
      <c r="K63" s="38"/>
      <c r="L63" s="9"/>
    </row>
    <row r="64" spans="1:12" s="10" customFormat="1" ht="13.5" customHeight="1">
      <c r="A64" s="24" t="s">
        <v>50</v>
      </c>
      <c r="B64" s="68">
        <v>13</v>
      </c>
      <c r="C64" s="69">
        <v>14</v>
      </c>
      <c r="D64" s="69">
        <v>11</v>
      </c>
      <c r="E64" s="69">
        <v>17</v>
      </c>
      <c r="F64" s="69">
        <v>22</v>
      </c>
      <c r="G64" s="48">
        <v>0.4206879485275922</v>
      </c>
      <c r="H64" s="29">
        <v>0.3523035230352303</v>
      </c>
      <c r="I64" s="57">
        <f>+D64/D$136*100</f>
        <v>0.7051282051282052</v>
      </c>
      <c r="J64" s="58">
        <f>+E64/E$136*100</f>
        <v>1.3219284603421462</v>
      </c>
      <c r="K64" s="58">
        <f>+F64/F$136*100</f>
        <v>1.7828200972447326</v>
      </c>
      <c r="L64" s="9"/>
    </row>
    <row r="65" spans="1:12" s="10" customFormat="1" ht="10.5" customHeight="1">
      <c r="A65" s="31"/>
      <c r="B65" s="39"/>
      <c r="C65" s="40"/>
      <c r="D65" s="40"/>
      <c r="E65" s="40"/>
      <c r="F65" s="40"/>
      <c r="G65" s="42"/>
      <c r="H65" s="36"/>
      <c r="I65" s="37"/>
      <c r="J65" s="38"/>
      <c r="K65" s="38"/>
      <c r="L65" s="9"/>
    </row>
    <row r="66" spans="1:12" s="10" customFormat="1" ht="12.75" customHeight="1">
      <c r="A66" s="24" t="s">
        <v>51</v>
      </c>
      <c r="B66" s="25">
        <v>117</v>
      </c>
      <c r="C66" s="26">
        <v>61</v>
      </c>
      <c r="D66" s="26">
        <v>29</v>
      </c>
      <c r="E66" s="26">
        <v>15</v>
      </c>
      <c r="F66" s="26">
        <v>16</v>
      </c>
      <c r="G66" s="48">
        <v>3.9346696362286564</v>
      </c>
      <c r="H66" s="29">
        <v>3.1707317073170733</v>
      </c>
      <c r="I66" s="57">
        <f aca="true" t="shared" si="10" ref="I66:K68">+D66/D$136*100</f>
        <v>1.858974358974359</v>
      </c>
      <c r="J66" s="58">
        <f t="shared" si="10"/>
        <v>1.166407465007776</v>
      </c>
      <c r="K66" s="58">
        <f t="shared" si="10"/>
        <v>1.2965964343598055</v>
      </c>
      <c r="L66" s="9"/>
    </row>
    <row r="67" spans="1:12" s="10" customFormat="1" ht="10.5" customHeight="1">
      <c r="A67" s="31" t="s">
        <v>52</v>
      </c>
      <c r="B67" s="39">
        <v>113</v>
      </c>
      <c r="C67" s="40">
        <v>60</v>
      </c>
      <c r="D67" s="40">
        <v>28</v>
      </c>
      <c r="E67" s="40">
        <v>15</v>
      </c>
      <c r="F67" s="40">
        <v>16</v>
      </c>
      <c r="G67" s="42">
        <v>3.761445186834942</v>
      </c>
      <c r="H67" s="36">
        <v>3.062330623306233</v>
      </c>
      <c r="I67" s="37">
        <f t="shared" si="10"/>
        <v>1.7948717948717947</v>
      </c>
      <c r="J67" s="38">
        <f t="shared" si="10"/>
        <v>1.166407465007776</v>
      </c>
      <c r="K67" s="38">
        <f t="shared" si="10"/>
        <v>1.2965964343598055</v>
      </c>
      <c r="L67" s="9"/>
    </row>
    <row r="68" spans="1:12" s="10" customFormat="1" ht="10.5" customHeight="1">
      <c r="A68" s="31" t="s">
        <v>53</v>
      </c>
      <c r="B68" s="39">
        <v>4</v>
      </c>
      <c r="C68" s="40">
        <v>1</v>
      </c>
      <c r="D68" s="40">
        <v>1</v>
      </c>
      <c r="E68" s="40">
        <v>0</v>
      </c>
      <c r="F68" s="40">
        <v>0</v>
      </c>
      <c r="G68" s="42">
        <v>0.17322444939371442</v>
      </c>
      <c r="H68" s="36">
        <v>0.10840108401084012</v>
      </c>
      <c r="I68" s="37">
        <f t="shared" si="10"/>
        <v>0.0641025641025641</v>
      </c>
      <c r="J68" s="38">
        <f t="shared" si="10"/>
        <v>0</v>
      </c>
      <c r="K68" s="38">
        <f t="shared" si="10"/>
        <v>0</v>
      </c>
      <c r="L68" s="9"/>
    </row>
    <row r="69" spans="1:12" s="10" customFormat="1" ht="10.5" customHeight="1">
      <c r="A69" s="31"/>
      <c r="B69" s="39"/>
      <c r="C69" s="40"/>
      <c r="D69" s="40"/>
      <c r="E69" s="40"/>
      <c r="F69" s="40"/>
      <c r="G69" s="42"/>
      <c r="H69" s="36"/>
      <c r="I69" s="37"/>
      <c r="J69" s="38"/>
      <c r="K69" s="38"/>
      <c r="L69" s="9"/>
    </row>
    <row r="70" spans="1:12" s="44" customFormat="1" ht="12" customHeight="1">
      <c r="A70" s="24" t="s">
        <v>54</v>
      </c>
      <c r="B70" s="25">
        <v>1</v>
      </c>
      <c r="C70" s="26">
        <v>0</v>
      </c>
      <c r="D70" s="26">
        <v>1</v>
      </c>
      <c r="E70" s="26">
        <v>0</v>
      </c>
      <c r="F70" s="26">
        <v>0</v>
      </c>
      <c r="G70" s="48">
        <v>0.04949269982677555</v>
      </c>
      <c r="H70" s="29">
        <v>0.02710027100271003</v>
      </c>
      <c r="I70" s="57">
        <f>+D70/D$136*100</f>
        <v>0.0641025641025641</v>
      </c>
      <c r="J70" s="58">
        <f>+E70/E$136*100</f>
        <v>0</v>
      </c>
      <c r="K70" s="58">
        <f>+F70/F$136*100</f>
        <v>0</v>
      </c>
      <c r="L70" s="43"/>
    </row>
    <row r="71" spans="1:12" s="10" customFormat="1" ht="10.5" customHeight="1">
      <c r="A71" s="31"/>
      <c r="B71" s="39"/>
      <c r="C71" s="40"/>
      <c r="D71" s="40"/>
      <c r="E71" s="40"/>
      <c r="F71" s="40"/>
      <c r="G71" s="42"/>
      <c r="H71" s="36"/>
      <c r="I71" s="37"/>
      <c r="J71" s="38"/>
      <c r="K71" s="38"/>
      <c r="L71" s="9"/>
    </row>
    <row r="72" spans="1:12" s="10" customFormat="1" ht="12.75" customHeight="1">
      <c r="A72" s="24" t="s">
        <v>55</v>
      </c>
      <c r="B72" s="25">
        <v>153</v>
      </c>
      <c r="C72" s="26">
        <v>80</v>
      </c>
      <c r="D72" s="26">
        <v>58</v>
      </c>
      <c r="E72" s="26">
        <v>46</v>
      </c>
      <c r="F72" s="26">
        <v>78</v>
      </c>
      <c r="G72" s="48">
        <v>4.652313783716902</v>
      </c>
      <c r="H72" s="29">
        <v>4.146341463414634</v>
      </c>
      <c r="I72" s="57">
        <f aca="true" t="shared" si="11" ref="I72:K74">+D72/D$136*100</f>
        <v>3.717948717948718</v>
      </c>
      <c r="J72" s="58">
        <f t="shared" si="11"/>
        <v>3.576982892690513</v>
      </c>
      <c r="K72" s="58">
        <f t="shared" si="11"/>
        <v>6.3209076175040515</v>
      </c>
      <c r="L72" s="9"/>
    </row>
    <row r="73" spans="1:12" s="10" customFormat="1" ht="10.5" customHeight="1">
      <c r="A73" s="31" t="s">
        <v>56</v>
      </c>
      <c r="B73" s="39">
        <v>138</v>
      </c>
      <c r="C73" s="40">
        <v>73</v>
      </c>
      <c r="D73" s="40">
        <v>55</v>
      </c>
      <c r="E73" s="40">
        <v>44</v>
      </c>
      <c r="F73" s="40">
        <v>70</v>
      </c>
      <c r="G73" s="42">
        <v>4.132640435535759</v>
      </c>
      <c r="H73" s="36">
        <v>3.7398373983739837</v>
      </c>
      <c r="I73" s="37">
        <f t="shared" si="11"/>
        <v>3.5256410256410255</v>
      </c>
      <c r="J73" s="38">
        <f t="shared" si="11"/>
        <v>3.421461897356143</v>
      </c>
      <c r="K73" s="38">
        <f t="shared" si="11"/>
        <v>5.6726094003241485</v>
      </c>
      <c r="L73" s="9"/>
    </row>
    <row r="74" spans="1:12" s="10" customFormat="1" ht="10.5" customHeight="1">
      <c r="A74" s="31" t="s">
        <v>57</v>
      </c>
      <c r="B74" s="39">
        <v>15</v>
      </c>
      <c r="C74" s="40">
        <v>7</v>
      </c>
      <c r="D74" s="40">
        <v>3</v>
      </c>
      <c r="E74" s="40">
        <v>2</v>
      </c>
      <c r="F74" s="40">
        <v>8</v>
      </c>
      <c r="G74" s="42">
        <v>0.5196733481811433</v>
      </c>
      <c r="H74" s="36">
        <v>0.40650406504065045</v>
      </c>
      <c r="I74" s="37">
        <f t="shared" si="11"/>
        <v>0.19230769230769232</v>
      </c>
      <c r="J74" s="38">
        <f t="shared" si="11"/>
        <v>0.15552099533437014</v>
      </c>
      <c r="K74" s="38">
        <f t="shared" si="11"/>
        <v>0.6482982171799028</v>
      </c>
      <c r="L74" s="9"/>
    </row>
    <row r="75" spans="1:12" s="10" customFormat="1" ht="10.5" customHeight="1">
      <c r="A75" s="31"/>
      <c r="B75" s="39"/>
      <c r="C75" s="40"/>
      <c r="D75" s="40"/>
      <c r="E75" s="40"/>
      <c r="F75" s="40"/>
      <c r="G75" s="42"/>
      <c r="H75" s="36"/>
      <c r="I75" s="37"/>
      <c r="J75" s="38"/>
      <c r="K75" s="38"/>
      <c r="L75" s="9"/>
    </row>
    <row r="76" spans="1:12" s="10" customFormat="1" ht="14.25" customHeight="1">
      <c r="A76" s="24" t="s">
        <v>58</v>
      </c>
      <c r="B76" s="25">
        <v>51</v>
      </c>
      <c r="C76" s="26">
        <v>41</v>
      </c>
      <c r="D76" s="26">
        <v>45</v>
      </c>
      <c r="E76" s="26">
        <v>45</v>
      </c>
      <c r="F76" s="26">
        <v>37</v>
      </c>
      <c r="G76" s="48">
        <v>1.8312298935906954</v>
      </c>
      <c r="H76" s="29">
        <v>1.3821138211382114</v>
      </c>
      <c r="I76" s="57">
        <f>+D76/D$136*100</f>
        <v>2.8846153846153846</v>
      </c>
      <c r="J76" s="58">
        <f>+E76/E$136*100</f>
        <v>3.4992223950233283</v>
      </c>
      <c r="K76" s="58">
        <f>+F76/F$136*100</f>
        <v>2.99837925445705</v>
      </c>
      <c r="L76" s="9"/>
    </row>
    <row r="77" spans="1:12" s="10" customFormat="1" ht="10.5" customHeight="1">
      <c r="A77" s="31"/>
      <c r="B77" s="39"/>
      <c r="C77" s="40"/>
      <c r="D77" s="40"/>
      <c r="E77" s="40"/>
      <c r="F77" s="40"/>
      <c r="G77" s="42"/>
      <c r="H77" s="36"/>
      <c r="I77" s="37"/>
      <c r="J77" s="38"/>
      <c r="K77" s="38"/>
      <c r="L77" s="9"/>
    </row>
    <row r="78" spans="1:12" s="10" customFormat="1" ht="12.75" customHeight="1">
      <c r="A78" s="24" t="s">
        <v>59</v>
      </c>
      <c r="B78" s="25">
        <v>114</v>
      </c>
      <c r="C78" s="26">
        <v>50</v>
      </c>
      <c r="D78" s="26">
        <v>37</v>
      </c>
      <c r="E78" s="26">
        <v>30</v>
      </c>
      <c r="F78" s="26">
        <v>25</v>
      </c>
      <c r="G78" s="48">
        <v>3.2</v>
      </c>
      <c r="H78" s="29">
        <v>3.1</v>
      </c>
      <c r="I78" s="57">
        <v>2.4</v>
      </c>
      <c r="J78" s="58">
        <f>+E78/E$136*100</f>
        <v>2.332814930015552</v>
      </c>
      <c r="K78" s="58">
        <f>+F78/F$136*100</f>
        <v>2.025931928687196</v>
      </c>
      <c r="L78" s="9"/>
    </row>
    <row r="79" spans="1:12" s="10" customFormat="1" ht="10.5" customHeight="1">
      <c r="A79" s="31"/>
      <c r="B79" s="39"/>
      <c r="C79" s="40"/>
      <c r="D79" s="40"/>
      <c r="E79" s="40"/>
      <c r="F79" s="40"/>
      <c r="G79" s="42"/>
      <c r="H79" s="36"/>
      <c r="I79" s="37"/>
      <c r="J79" s="38"/>
      <c r="K79" s="38"/>
      <c r="L79" s="9"/>
    </row>
    <row r="80" spans="1:12" s="10" customFormat="1" ht="12.75" customHeight="1">
      <c r="A80" s="24" t="s">
        <v>60</v>
      </c>
      <c r="B80" s="68">
        <v>14</v>
      </c>
      <c r="C80" s="69">
        <v>4</v>
      </c>
      <c r="D80" s="69">
        <v>3</v>
      </c>
      <c r="E80" s="69">
        <v>4</v>
      </c>
      <c r="F80" s="69">
        <v>4</v>
      </c>
      <c r="G80" s="48">
        <v>0.4949269982677555</v>
      </c>
      <c r="H80" s="29">
        <v>0.3794037940379404</v>
      </c>
      <c r="I80" s="57">
        <f>+D80/D$136*100</f>
        <v>0.19230769230769232</v>
      </c>
      <c r="J80" s="58">
        <f>+E80/E$136*100</f>
        <v>0.3110419906687403</v>
      </c>
      <c r="K80" s="58">
        <f>+F80/F$136*100</f>
        <v>0.3241491085899514</v>
      </c>
      <c r="L80" s="9"/>
    </row>
    <row r="81" spans="1:12" s="10" customFormat="1" ht="10.5" customHeight="1">
      <c r="A81" s="31"/>
      <c r="B81" s="39"/>
      <c r="C81" s="40"/>
      <c r="D81" s="40"/>
      <c r="E81" s="40"/>
      <c r="F81" s="40"/>
      <c r="G81" s="42"/>
      <c r="H81" s="36"/>
      <c r="I81" s="37"/>
      <c r="J81" s="38"/>
      <c r="K81" s="38"/>
      <c r="L81" s="9"/>
    </row>
    <row r="82" spans="1:12" s="10" customFormat="1" ht="13.5" customHeight="1">
      <c r="A82" s="24" t="s">
        <v>61</v>
      </c>
      <c r="B82" s="68">
        <v>93</v>
      </c>
      <c r="C82" s="69">
        <v>48</v>
      </c>
      <c r="D82" s="69">
        <v>32</v>
      </c>
      <c r="E82" s="69">
        <v>38</v>
      </c>
      <c r="F82" s="69">
        <v>24</v>
      </c>
      <c r="G82" s="48">
        <v>3.11804008908686</v>
      </c>
      <c r="H82" s="29">
        <v>2.5203252032520327</v>
      </c>
      <c r="I82" s="57">
        <f>+D82/D$136*100</f>
        <v>2.051282051282051</v>
      </c>
      <c r="J82" s="58">
        <f>+E82/E$136*100</f>
        <v>2.9548989113530326</v>
      </c>
      <c r="K82" s="58">
        <f>+F82/F$136*100</f>
        <v>1.9448946515397085</v>
      </c>
      <c r="L82" s="9"/>
    </row>
    <row r="83" spans="1:12" s="10" customFormat="1" ht="10.5" customHeight="1">
      <c r="A83" s="31"/>
      <c r="B83" s="39"/>
      <c r="C83" s="40"/>
      <c r="D83" s="40"/>
      <c r="E83" s="40"/>
      <c r="F83" s="40"/>
      <c r="G83" s="42"/>
      <c r="H83" s="36"/>
      <c r="I83" s="37"/>
      <c r="J83" s="38"/>
      <c r="K83" s="38"/>
      <c r="L83" s="9"/>
    </row>
    <row r="84" spans="1:12" s="10" customFormat="1" ht="12.75" customHeight="1">
      <c r="A84" s="24" t="s">
        <v>62</v>
      </c>
      <c r="B84" s="25">
        <v>412</v>
      </c>
      <c r="C84" s="26">
        <v>193</v>
      </c>
      <c r="D84" s="26">
        <v>118</v>
      </c>
      <c r="E84" s="26">
        <v>125</v>
      </c>
      <c r="F84" s="26">
        <v>102</v>
      </c>
      <c r="G84" s="48">
        <v>12.47216035634744</v>
      </c>
      <c r="H84" s="29">
        <v>11.165311653116532</v>
      </c>
      <c r="I84" s="57">
        <f>+D84/D$136*100</f>
        <v>7.564102564102564</v>
      </c>
      <c r="J84" s="58">
        <f>+E84/E$136*100</f>
        <v>9.720062208398133</v>
      </c>
      <c r="K84" s="58">
        <f>+F84/F$136*100</f>
        <v>8.26580226904376</v>
      </c>
      <c r="L84" s="9"/>
    </row>
    <row r="85" spans="1:12" s="10" customFormat="1" ht="12.75" customHeight="1">
      <c r="A85" s="24"/>
      <c r="B85" s="25"/>
      <c r="C85" s="26"/>
      <c r="D85" s="26"/>
      <c r="E85" s="26"/>
      <c r="F85" s="26"/>
      <c r="G85" s="48"/>
      <c r="H85" s="29"/>
      <c r="I85" s="57"/>
      <c r="J85" s="58"/>
      <c r="K85" s="58"/>
      <c r="L85" s="9"/>
    </row>
    <row r="86" spans="1:12" s="10" customFormat="1" ht="12.75" customHeight="1">
      <c r="A86" s="24" t="s">
        <v>63</v>
      </c>
      <c r="B86" s="25">
        <v>41</v>
      </c>
      <c r="C86" s="26">
        <v>12</v>
      </c>
      <c r="D86" s="26">
        <v>16</v>
      </c>
      <c r="E86" s="26">
        <v>14</v>
      </c>
      <c r="F86" s="26">
        <v>22</v>
      </c>
      <c r="G86" s="48">
        <v>1.4</v>
      </c>
      <c r="H86" s="29">
        <v>1.1</v>
      </c>
      <c r="I86" s="57">
        <v>1</v>
      </c>
      <c r="J86" s="58">
        <v>1.1</v>
      </c>
      <c r="K86" s="58">
        <v>1.1</v>
      </c>
      <c r="L86" s="9"/>
    </row>
    <row r="87" spans="1:12" s="10" customFormat="1" ht="10.5" customHeight="1">
      <c r="A87" s="31"/>
      <c r="B87" s="63"/>
      <c r="C87" s="64"/>
      <c r="D87" s="64"/>
      <c r="E87" s="64"/>
      <c r="F87" s="64"/>
      <c r="G87" s="42"/>
      <c r="H87" s="36"/>
      <c r="I87" s="37"/>
      <c r="J87" s="38"/>
      <c r="K87" s="38"/>
      <c r="L87" s="9"/>
    </row>
    <row r="88" spans="1:12" s="10" customFormat="1" ht="13.5" customHeight="1">
      <c r="A88" s="24" t="s">
        <v>64</v>
      </c>
      <c r="B88" s="25">
        <v>168</v>
      </c>
      <c r="C88" s="26">
        <v>88</v>
      </c>
      <c r="D88" s="26">
        <v>38</v>
      </c>
      <c r="E88" s="26">
        <v>58</v>
      </c>
      <c r="F88" s="26">
        <v>58</v>
      </c>
      <c r="G88" s="48">
        <v>5.444196980945311</v>
      </c>
      <c r="H88" s="29">
        <v>4.5528455284552845</v>
      </c>
      <c r="I88" s="57">
        <f aca="true" t="shared" si="12" ref="I88:K94">+D88/D$136*100</f>
        <v>2.435897435897436</v>
      </c>
      <c r="J88" s="58">
        <f t="shared" si="12"/>
        <v>4.5101088646967336</v>
      </c>
      <c r="K88" s="58">
        <f t="shared" si="12"/>
        <v>4.700162074554295</v>
      </c>
      <c r="L88" s="9"/>
    </row>
    <row r="89" spans="1:12" s="10" customFormat="1" ht="10.5" customHeight="1">
      <c r="A89" s="31" t="s">
        <v>65</v>
      </c>
      <c r="B89" s="39">
        <v>43</v>
      </c>
      <c r="C89" s="40">
        <v>21</v>
      </c>
      <c r="D89" s="40">
        <v>0</v>
      </c>
      <c r="E89" s="40">
        <v>18</v>
      </c>
      <c r="F89" s="40">
        <v>19</v>
      </c>
      <c r="G89" s="42">
        <v>1.6085127443702056</v>
      </c>
      <c r="H89" s="36">
        <v>1.165311653116531</v>
      </c>
      <c r="I89" s="37">
        <f t="shared" si="12"/>
        <v>0</v>
      </c>
      <c r="J89" s="38">
        <f t="shared" si="12"/>
        <v>1.3996889580093312</v>
      </c>
      <c r="K89" s="38">
        <f t="shared" si="12"/>
        <v>1.539708265802269</v>
      </c>
      <c r="L89" s="9"/>
    </row>
    <row r="90" spans="1:12" s="10" customFormat="1" ht="10.5" customHeight="1">
      <c r="A90" s="31" t="s">
        <v>66</v>
      </c>
      <c r="B90" s="70" t="s">
        <v>22</v>
      </c>
      <c r="C90" s="71" t="s">
        <v>22</v>
      </c>
      <c r="D90" s="72" t="s">
        <v>22</v>
      </c>
      <c r="E90" s="40">
        <v>1</v>
      </c>
      <c r="F90" s="40">
        <v>1</v>
      </c>
      <c r="G90" s="42" t="s">
        <v>22</v>
      </c>
      <c r="H90" s="36" t="s">
        <v>22</v>
      </c>
      <c r="I90" s="37" t="s">
        <v>22</v>
      </c>
      <c r="J90" s="38">
        <f t="shared" si="12"/>
        <v>0.07776049766718507</v>
      </c>
      <c r="K90" s="38">
        <f t="shared" si="12"/>
        <v>0.08103727714748785</v>
      </c>
      <c r="L90" s="9"/>
    </row>
    <row r="91" spans="1:12" s="10" customFormat="1" ht="10.5" customHeight="1">
      <c r="A91" s="31" t="s">
        <v>67</v>
      </c>
      <c r="B91" s="39">
        <v>30</v>
      </c>
      <c r="C91" s="40">
        <v>14</v>
      </c>
      <c r="D91" s="40">
        <v>6</v>
      </c>
      <c r="E91" s="40">
        <v>8</v>
      </c>
      <c r="F91" s="40">
        <v>5</v>
      </c>
      <c r="G91" s="42">
        <v>1.0393466963622866</v>
      </c>
      <c r="H91" s="36">
        <v>0.8130081300813009</v>
      </c>
      <c r="I91" s="37">
        <f>+D91/D$136*100</f>
        <v>0.38461538461538464</v>
      </c>
      <c r="J91" s="38">
        <f t="shared" si="12"/>
        <v>0.6220839813374806</v>
      </c>
      <c r="K91" s="38">
        <f t="shared" si="12"/>
        <v>0.4051863857374392</v>
      </c>
      <c r="L91" s="9"/>
    </row>
    <row r="92" spans="1:12" s="10" customFormat="1" ht="10.5" customHeight="1">
      <c r="A92" s="31" t="s">
        <v>68</v>
      </c>
      <c r="B92" s="39">
        <v>8</v>
      </c>
      <c r="C92" s="40">
        <v>3</v>
      </c>
      <c r="D92" s="40">
        <v>1</v>
      </c>
      <c r="E92" s="40">
        <v>0</v>
      </c>
      <c r="F92" s="40">
        <v>1</v>
      </c>
      <c r="G92" s="42">
        <v>0.22271714922048996</v>
      </c>
      <c r="H92" s="36">
        <v>0.21680216802168023</v>
      </c>
      <c r="I92" s="37">
        <f>+D92/D$136*100</f>
        <v>0.0641025641025641</v>
      </c>
      <c r="J92" s="38">
        <f t="shared" si="12"/>
        <v>0</v>
      </c>
      <c r="K92" s="38">
        <f t="shared" si="12"/>
        <v>0.08103727714748785</v>
      </c>
      <c r="L92" s="9"/>
    </row>
    <row r="93" spans="1:12" s="10" customFormat="1" ht="10.5" customHeight="1">
      <c r="A93" s="31" t="s">
        <v>69</v>
      </c>
      <c r="B93" s="39">
        <v>87</v>
      </c>
      <c r="C93" s="40">
        <v>50</v>
      </c>
      <c r="D93" s="40">
        <v>31</v>
      </c>
      <c r="E93" s="40">
        <v>25</v>
      </c>
      <c r="F93" s="40">
        <v>32</v>
      </c>
      <c r="G93" s="42">
        <v>2.5736203909923283</v>
      </c>
      <c r="H93" s="36">
        <v>2.3577235772357725</v>
      </c>
      <c r="I93" s="37">
        <f>+D93/D$136*100</f>
        <v>1.987179487179487</v>
      </c>
      <c r="J93" s="38">
        <f t="shared" si="12"/>
        <v>1.9440124416796267</v>
      </c>
      <c r="K93" s="38">
        <f t="shared" si="12"/>
        <v>2.593192868719611</v>
      </c>
      <c r="L93" s="9"/>
    </row>
    <row r="94" spans="1:12" s="10" customFormat="1" ht="10.5" customHeight="1">
      <c r="A94" s="31" t="s">
        <v>70</v>
      </c>
      <c r="B94" s="70" t="s">
        <v>22</v>
      </c>
      <c r="C94" s="71" t="s">
        <v>22</v>
      </c>
      <c r="D94" s="72" t="s">
        <v>22</v>
      </c>
      <c r="E94" s="40">
        <v>6</v>
      </c>
      <c r="F94" s="40">
        <v>0</v>
      </c>
      <c r="G94" s="42" t="s">
        <v>22</v>
      </c>
      <c r="H94" s="36" t="s">
        <v>22</v>
      </c>
      <c r="I94" s="37" t="s">
        <v>22</v>
      </c>
      <c r="J94" s="38">
        <f t="shared" si="12"/>
        <v>0.46656298600311047</v>
      </c>
      <c r="K94" s="38">
        <f t="shared" si="12"/>
        <v>0</v>
      </c>
      <c r="L94" s="9"/>
    </row>
    <row r="95" spans="1:12" s="10" customFormat="1" ht="10.5" customHeight="1">
      <c r="A95" s="31"/>
      <c r="B95" s="39"/>
      <c r="C95" s="40"/>
      <c r="D95" s="40"/>
      <c r="E95" s="40"/>
      <c r="F95" s="40"/>
      <c r="G95" s="42"/>
      <c r="H95" s="36"/>
      <c r="I95" s="37"/>
      <c r="J95" s="38"/>
      <c r="K95" s="38"/>
      <c r="L95" s="9"/>
    </row>
    <row r="96" spans="1:12" s="10" customFormat="1" ht="12.75" customHeight="1">
      <c r="A96" s="24" t="s">
        <v>71</v>
      </c>
      <c r="B96" s="68">
        <v>302</v>
      </c>
      <c r="C96" s="69">
        <v>173</v>
      </c>
      <c r="D96" s="69">
        <v>129</v>
      </c>
      <c r="E96" s="69">
        <v>103</v>
      </c>
      <c r="F96" s="69">
        <v>129</v>
      </c>
      <c r="G96" s="48">
        <v>9.403612967087355</v>
      </c>
      <c r="H96" s="50">
        <v>8.184281842818427</v>
      </c>
      <c r="I96" s="51">
        <f>+D96/D$136*100</f>
        <v>8.269230769230768</v>
      </c>
      <c r="J96" s="51">
        <f>+E96/E$136*100</f>
        <v>8.009331259720062</v>
      </c>
      <c r="K96" s="51">
        <f>+F96/F$136*100</f>
        <v>10.453808752025932</v>
      </c>
      <c r="L96" s="9"/>
    </row>
    <row r="97" spans="1:12" s="10" customFormat="1" ht="10.5" customHeight="1">
      <c r="A97" s="24"/>
      <c r="B97" s="63"/>
      <c r="C97" s="64"/>
      <c r="D97" s="64"/>
      <c r="E97" s="64"/>
      <c r="F97" s="64"/>
      <c r="G97" s="42"/>
      <c r="H97" s="37"/>
      <c r="I97" s="38"/>
      <c r="J97" s="38"/>
      <c r="K97" s="38"/>
      <c r="L97" s="9"/>
    </row>
    <row r="98" spans="1:12" s="10" customFormat="1" ht="12.75" customHeight="1">
      <c r="A98" s="24" t="s">
        <v>72</v>
      </c>
      <c r="B98" s="25">
        <v>88</v>
      </c>
      <c r="C98" s="26">
        <v>48</v>
      </c>
      <c r="D98" s="26">
        <v>25</v>
      </c>
      <c r="E98" s="26">
        <v>23</v>
      </c>
      <c r="F98" s="26">
        <v>21</v>
      </c>
      <c r="G98" s="48">
        <v>2.870576589952982</v>
      </c>
      <c r="H98" s="57">
        <v>2.3848238482384825</v>
      </c>
      <c r="I98" s="58">
        <f>+D98/D$136*100</f>
        <v>1.6025641025641024</v>
      </c>
      <c r="J98" s="58">
        <f>+E98/E$136*100</f>
        <v>1.7884914463452566</v>
      </c>
      <c r="K98" s="58">
        <f>+F98/F$136*100</f>
        <v>1.7017828200972445</v>
      </c>
      <c r="L98" s="9"/>
    </row>
    <row r="99" spans="1:12" s="10" customFormat="1" ht="12" customHeight="1">
      <c r="A99" s="24"/>
      <c r="B99" s="25"/>
      <c r="C99" s="26"/>
      <c r="D99" s="26"/>
      <c r="E99" s="26"/>
      <c r="F99" s="26"/>
      <c r="G99" s="48"/>
      <c r="H99" s="57"/>
      <c r="I99" s="58"/>
      <c r="J99" s="58"/>
      <c r="K99" s="58"/>
      <c r="L99" s="9"/>
    </row>
    <row r="100" spans="1:11" s="10" customFormat="1" ht="12" customHeight="1">
      <c r="A100" s="24" t="s">
        <v>73</v>
      </c>
      <c r="B100" s="25">
        <v>29</v>
      </c>
      <c r="C100" s="26">
        <v>14</v>
      </c>
      <c r="D100" s="53">
        <v>5</v>
      </c>
      <c r="E100" s="53">
        <v>3</v>
      </c>
      <c r="F100" s="53">
        <v>1</v>
      </c>
      <c r="G100" s="73">
        <f>+B100/B$136*100</f>
        <v>0.7859078590785908</v>
      </c>
      <c r="H100" s="58">
        <f>+C100/C$136*100</f>
        <v>0.6404391582799633</v>
      </c>
      <c r="I100" s="58">
        <f>+D100/D$136*100</f>
        <v>0.3205128205128205</v>
      </c>
      <c r="J100" s="58">
        <f>+E100/E$136*100</f>
        <v>0.23328149300155523</v>
      </c>
      <c r="K100" s="58">
        <f>+F100/F$136*100</f>
        <v>0.08103727714748785</v>
      </c>
    </row>
    <row r="101" spans="1:11" s="10" customFormat="1" ht="12.75" customHeight="1">
      <c r="A101" s="31" t="s">
        <v>74</v>
      </c>
      <c r="B101" s="59" t="s">
        <v>22</v>
      </c>
      <c r="C101" s="64">
        <v>1</v>
      </c>
      <c r="D101" s="74">
        <v>1</v>
      </c>
      <c r="E101" s="74">
        <v>1</v>
      </c>
      <c r="F101" s="74">
        <v>0</v>
      </c>
      <c r="G101" s="42" t="s">
        <v>22</v>
      </c>
      <c r="H101" s="38">
        <f aca="true" t="shared" si="13" ref="H101:K102">+C101/C$136*100</f>
        <v>0.04574565416285453</v>
      </c>
      <c r="I101" s="38">
        <f t="shared" si="13"/>
        <v>0.0641025641025641</v>
      </c>
      <c r="J101" s="38">
        <f t="shared" si="13"/>
        <v>0.07776049766718507</v>
      </c>
      <c r="K101" s="38">
        <f t="shared" si="13"/>
        <v>0</v>
      </c>
    </row>
    <row r="102" spans="1:11" s="10" customFormat="1" ht="12.75" customHeight="1">
      <c r="A102" s="31" t="s">
        <v>75</v>
      </c>
      <c r="B102" s="63">
        <v>29</v>
      </c>
      <c r="C102" s="64">
        <v>13</v>
      </c>
      <c r="D102" s="74">
        <v>4</v>
      </c>
      <c r="E102" s="74">
        <v>2</v>
      </c>
      <c r="F102" s="74">
        <v>1</v>
      </c>
      <c r="G102" s="34">
        <f>+B102/B$136*100</f>
        <v>0.7859078590785908</v>
      </c>
      <c r="H102" s="38">
        <f t="shared" si="13"/>
        <v>0.5946935041171089</v>
      </c>
      <c r="I102" s="38">
        <f t="shared" si="13"/>
        <v>0.2564102564102564</v>
      </c>
      <c r="J102" s="38">
        <f t="shared" si="13"/>
        <v>0.15552099533437014</v>
      </c>
      <c r="K102" s="38">
        <f t="shared" si="13"/>
        <v>0.08103727714748785</v>
      </c>
    </row>
    <row r="103" spans="1:11" s="10" customFormat="1" ht="10.5" customHeight="1">
      <c r="A103" s="24"/>
      <c r="B103" s="63"/>
      <c r="C103" s="64"/>
      <c r="D103" s="52"/>
      <c r="E103" s="52"/>
      <c r="F103" s="52"/>
      <c r="G103" s="35"/>
      <c r="H103" s="37"/>
      <c r="I103" s="75"/>
      <c r="J103" s="75"/>
      <c r="K103" s="75"/>
    </row>
    <row r="104" spans="1:12" s="10" customFormat="1" ht="12.75" customHeight="1">
      <c r="A104" s="24" t="s">
        <v>76</v>
      </c>
      <c r="B104" s="25">
        <v>71</v>
      </c>
      <c r="C104" s="26">
        <v>31</v>
      </c>
      <c r="D104" s="26">
        <v>19</v>
      </c>
      <c r="E104" s="26">
        <v>22</v>
      </c>
      <c r="F104" s="26">
        <v>21</v>
      </c>
      <c r="G104" s="48">
        <v>2.3756495916852263</v>
      </c>
      <c r="H104" s="57">
        <v>1.924119241192412</v>
      </c>
      <c r="I104" s="58">
        <f aca="true" t="shared" si="14" ref="I104:K105">+D104/D$136*100</f>
        <v>1.217948717948718</v>
      </c>
      <c r="J104" s="58">
        <f t="shared" si="14"/>
        <v>1.7107309486780715</v>
      </c>
      <c r="K104" s="58">
        <f t="shared" si="14"/>
        <v>1.7017828200972445</v>
      </c>
      <c r="L104" s="9"/>
    </row>
    <row r="105" spans="1:12" s="10" customFormat="1" ht="12" customHeight="1">
      <c r="A105" s="31" t="s">
        <v>77</v>
      </c>
      <c r="B105" s="76">
        <v>71</v>
      </c>
      <c r="C105" s="77">
        <v>31</v>
      </c>
      <c r="D105" s="77">
        <v>19</v>
      </c>
      <c r="E105" s="77">
        <v>21</v>
      </c>
      <c r="F105" s="77">
        <v>12</v>
      </c>
      <c r="G105" s="78">
        <v>2.3756495916852263</v>
      </c>
      <c r="H105" s="37">
        <v>1.924119241192412</v>
      </c>
      <c r="I105" s="38">
        <f t="shared" si="14"/>
        <v>1.217948717948718</v>
      </c>
      <c r="J105" s="38">
        <f t="shared" si="14"/>
        <v>1.6329704510108864</v>
      </c>
      <c r="K105" s="38">
        <f t="shared" si="14"/>
        <v>0.9724473257698543</v>
      </c>
      <c r="L105" s="9"/>
    </row>
    <row r="106" spans="1:12" s="10" customFormat="1" ht="12" customHeight="1">
      <c r="A106" s="31" t="s">
        <v>78</v>
      </c>
      <c r="B106" s="76" t="s">
        <v>22</v>
      </c>
      <c r="C106" s="77" t="s">
        <v>22</v>
      </c>
      <c r="D106" s="77" t="s">
        <v>22</v>
      </c>
      <c r="E106" s="77">
        <v>1</v>
      </c>
      <c r="F106" s="77">
        <v>9</v>
      </c>
      <c r="G106" s="78" t="s">
        <v>22</v>
      </c>
      <c r="H106" s="37" t="s">
        <v>22</v>
      </c>
      <c r="I106" s="38" t="s">
        <v>22</v>
      </c>
      <c r="J106" s="38">
        <f>+E106/E$136*100</f>
        <v>0.07776049766718507</v>
      </c>
      <c r="K106" s="38">
        <f>+F106/F$136*100</f>
        <v>0.7293354943273906</v>
      </c>
      <c r="L106" s="9"/>
    </row>
    <row r="107" spans="1:12" s="10" customFormat="1" ht="10.5" customHeight="1">
      <c r="A107" s="31"/>
      <c r="B107" s="39"/>
      <c r="C107" s="40"/>
      <c r="D107" s="40"/>
      <c r="E107" s="40"/>
      <c r="F107" s="40"/>
      <c r="G107" s="41"/>
      <c r="H107" s="38"/>
      <c r="I107" s="79"/>
      <c r="J107" s="38"/>
      <c r="K107" s="38"/>
      <c r="L107" s="9"/>
    </row>
    <row r="108" spans="1:12" s="10" customFormat="1" ht="12" customHeight="1">
      <c r="A108" s="24" t="s">
        <v>79</v>
      </c>
      <c r="B108" s="25">
        <v>120</v>
      </c>
      <c r="C108" s="26">
        <v>219</v>
      </c>
      <c r="D108" s="80">
        <v>211</v>
      </c>
      <c r="E108" s="80">
        <v>120</v>
      </c>
      <c r="F108" s="80">
        <v>42</v>
      </c>
      <c r="G108" s="73">
        <f aca="true" t="shared" si="15" ref="G108:K110">+B108/B$136*100</f>
        <v>3.2520325203252036</v>
      </c>
      <c r="H108" s="58">
        <f t="shared" si="15"/>
        <v>10.01829826166514</v>
      </c>
      <c r="I108" s="81">
        <f t="shared" si="15"/>
        <v>13.525641025641026</v>
      </c>
      <c r="J108" s="58">
        <f t="shared" si="15"/>
        <v>9.331259720062208</v>
      </c>
      <c r="K108" s="58">
        <f t="shared" si="15"/>
        <v>3.403565640194489</v>
      </c>
      <c r="L108" s="9"/>
    </row>
    <row r="109" spans="1:12" s="10" customFormat="1" ht="12" customHeight="1">
      <c r="A109" s="31" t="s">
        <v>80</v>
      </c>
      <c r="B109" s="39">
        <v>77</v>
      </c>
      <c r="C109" s="40">
        <v>166</v>
      </c>
      <c r="D109" s="62">
        <v>166</v>
      </c>
      <c r="E109" s="62">
        <v>98</v>
      </c>
      <c r="F109" s="62">
        <v>39</v>
      </c>
      <c r="G109" s="34">
        <f t="shared" si="15"/>
        <v>2.086720867208672</v>
      </c>
      <c r="H109" s="38">
        <f t="shared" si="15"/>
        <v>7.593778591033852</v>
      </c>
      <c r="I109" s="79">
        <f t="shared" si="15"/>
        <v>10.64102564102564</v>
      </c>
      <c r="J109" s="38">
        <f t="shared" si="15"/>
        <v>7.620528771384137</v>
      </c>
      <c r="K109" s="38">
        <f t="shared" si="15"/>
        <v>3.1604538087520258</v>
      </c>
      <c r="L109" s="9"/>
    </row>
    <row r="110" spans="1:12" s="10" customFormat="1" ht="12" customHeight="1">
      <c r="A110" s="31" t="s">
        <v>81</v>
      </c>
      <c r="B110" s="39">
        <v>43</v>
      </c>
      <c r="C110" s="40">
        <v>53</v>
      </c>
      <c r="D110" s="62">
        <v>45</v>
      </c>
      <c r="E110" s="62">
        <v>22</v>
      </c>
      <c r="F110" s="62">
        <v>3</v>
      </c>
      <c r="G110" s="34">
        <f t="shared" si="15"/>
        <v>1.165311653116531</v>
      </c>
      <c r="H110" s="38">
        <f t="shared" si="15"/>
        <v>2.42451967063129</v>
      </c>
      <c r="I110" s="79">
        <f t="shared" si="15"/>
        <v>2.8846153846153846</v>
      </c>
      <c r="J110" s="38">
        <f t="shared" si="15"/>
        <v>1.7107309486780715</v>
      </c>
      <c r="K110" s="38">
        <f t="shared" si="15"/>
        <v>0.24311183144246357</v>
      </c>
      <c r="L110" s="9"/>
    </row>
    <row r="111" spans="1:12" s="10" customFormat="1" ht="12" customHeight="1">
      <c r="A111" s="31"/>
      <c r="B111" s="39"/>
      <c r="C111" s="40"/>
      <c r="D111" s="62"/>
      <c r="E111" s="62"/>
      <c r="F111" s="62"/>
      <c r="G111" s="34"/>
      <c r="H111" s="38"/>
      <c r="I111" s="79"/>
      <c r="J111" s="38"/>
      <c r="K111" s="38"/>
      <c r="L111" s="9"/>
    </row>
    <row r="112" spans="1:12" s="10" customFormat="1" ht="12.75" customHeight="1">
      <c r="A112" s="24" t="s">
        <v>82</v>
      </c>
      <c r="B112" s="70" t="s">
        <v>22</v>
      </c>
      <c r="C112" s="71" t="s">
        <v>22</v>
      </c>
      <c r="D112" s="26">
        <v>4</v>
      </c>
      <c r="E112" s="26">
        <v>31</v>
      </c>
      <c r="F112" s="26">
        <v>104</v>
      </c>
      <c r="G112" s="82" t="s">
        <v>22</v>
      </c>
      <c r="H112" s="72" t="s">
        <v>22</v>
      </c>
      <c r="I112" s="57">
        <f aca="true" t="shared" si="16" ref="I112:K114">+D112/D$136*100</f>
        <v>0.2564102564102564</v>
      </c>
      <c r="J112" s="58">
        <f t="shared" si="16"/>
        <v>2.410575427682737</v>
      </c>
      <c r="K112" s="58">
        <f t="shared" si="16"/>
        <v>8.427876823338735</v>
      </c>
      <c r="L112" s="9"/>
    </row>
    <row r="113" spans="1:12" s="10" customFormat="1" ht="12.75" customHeight="1">
      <c r="A113" s="31" t="s">
        <v>83</v>
      </c>
      <c r="B113" s="59" t="s">
        <v>22</v>
      </c>
      <c r="C113" s="83" t="s">
        <v>22</v>
      </c>
      <c r="D113" s="40">
        <v>4</v>
      </c>
      <c r="E113" s="40">
        <v>31</v>
      </c>
      <c r="F113" s="40">
        <v>39</v>
      </c>
      <c r="G113" s="84" t="s">
        <v>22</v>
      </c>
      <c r="H113" s="62" t="s">
        <v>22</v>
      </c>
      <c r="I113" s="37">
        <f t="shared" si="16"/>
        <v>0.2564102564102564</v>
      </c>
      <c r="J113" s="38">
        <f t="shared" si="16"/>
        <v>2.410575427682737</v>
      </c>
      <c r="K113" s="38">
        <f t="shared" si="16"/>
        <v>3.1604538087520258</v>
      </c>
      <c r="L113" s="9"/>
    </row>
    <row r="114" spans="1:12" s="10" customFormat="1" ht="10.5" customHeight="1">
      <c r="A114" s="31" t="s">
        <v>84</v>
      </c>
      <c r="B114" s="59" t="s">
        <v>22</v>
      </c>
      <c r="C114" s="40">
        <v>14</v>
      </c>
      <c r="D114" s="85">
        <v>36</v>
      </c>
      <c r="E114" s="85">
        <v>59</v>
      </c>
      <c r="F114" s="85">
        <v>65</v>
      </c>
      <c r="G114" s="42" t="s">
        <v>22</v>
      </c>
      <c r="H114" s="38">
        <f>+C114/C$136*100</f>
        <v>0.6404391582799633</v>
      </c>
      <c r="I114" s="38">
        <f t="shared" si="16"/>
        <v>2.307692307692308</v>
      </c>
      <c r="J114" s="38">
        <f t="shared" si="16"/>
        <v>4.58786936236392</v>
      </c>
      <c r="K114" s="38">
        <f t="shared" si="16"/>
        <v>5.26742301458671</v>
      </c>
      <c r="L114" s="9"/>
    </row>
    <row r="115" spans="1:12" s="10" customFormat="1" ht="12" customHeight="1">
      <c r="A115" s="31"/>
      <c r="B115" s="39"/>
      <c r="C115" s="40"/>
      <c r="D115" s="72"/>
      <c r="E115" s="72"/>
      <c r="F115" s="72"/>
      <c r="G115" s="34"/>
      <c r="H115" s="38"/>
      <c r="I115" s="79"/>
      <c r="J115" s="38"/>
      <c r="K115" s="38"/>
      <c r="L115" s="9"/>
    </row>
    <row r="116" spans="1:12" s="10" customFormat="1" ht="12" customHeight="1">
      <c r="A116" s="86" t="s">
        <v>85</v>
      </c>
      <c r="B116" s="87"/>
      <c r="C116" s="88"/>
      <c r="D116" s="88"/>
      <c r="E116" s="88"/>
      <c r="F116" s="88"/>
      <c r="G116" s="89"/>
      <c r="H116" s="88"/>
      <c r="I116" s="90"/>
      <c r="J116" s="88"/>
      <c r="K116" s="88"/>
      <c r="L116" s="9"/>
    </row>
    <row r="117" spans="1:12" s="10" customFormat="1" ht="16.5" customHeight="1">
      <c r="A117" s="24" t="s">
        <v>86</v>
      </c>
      <c r="B117" s="68">
        <v>187</v>
      </c>
      <c r="C117" s="69">
        <v>107</v>
      </c>
      <c r="D117" s="69">
        <v>60</v>
      </c>
      <c r="E117" s="69">
        <v>28</v>
      </c>
      <c r="F117" s="69">
        <v>12</v>
      </c>
      <c r="G117" s="48">
        <v>4.726552833457065</v>
      </c>
      <c r="H117" s="50">
        <v>5.067750677506775</v>
      </c>
      <c r="I117" s="54">
        <f>+D117/D$136*100</f>
        <v>3.8461538461538463</v>
      </c>
      <c r="J117" s="51">
        <f>+E117/E$136*100</f>
        <v>2.177293934681182</v>
      </c>
      <c r="K117" s="51">
        <f>+F117/F$136*100</f>
        <v>0.9724473257698543</v>
      </c>
      <c r="L117" s="9"/>
    </row>
    <row r="118" spans="1:12" s="10" customFormat="1" ht="12.75" customHeight="1">
      <c r="A118" s="87" t="s">
        <v>87</v>
      </c>
      <c r="B118" s="87"/>
      <c r="C118" s="88"/>
      <c r="D118" s="88"/>
      <c r="E118" s="88"/>
      <c r="F118" s="88"/>
      <c r="G118" s="89"/>
      <c r="H118" s="88"/>
      <c r="I118" s="88"/>
      <c r="J118" s="88"/>
      <c r="K118" s="88"/>
      <c r="L118" s="9"/>
    </row>
    <row r="119" spans="1:12" s="10" customFormat="1" ht="7.5" customHeight="1">
      <c r="A119" s="24"/>
      <c r="B119" s="63"/>
      <c r="C119" s="64"/>
      <c r="D119" s="64"/>
      <c r="E119" s="64"/>
      <c r="F119" s="64"/>
      <c r="G119" s="42"/>
      <c r="H119" s="36"/>
      <c r="I119" s="38"/>
      <c r="J119" s="38"/>
      <c r="K119" s="38"/>
      <c r="L119" s="9"/>
    </row>
    <row r="120" spans="1:12" s="10" customFormat="1" ht="13.5" customHeight="1">
      <c r="A120" s="24" t="s">
        <v>88</v>
      </c>
      <c r="B120" s="25">
        <v>4</v>
      </c>
      <c r="C120" s="26">
        <v>2</v>
      </c>
      <c r="D120" s="26">
        <v>1</v>
      </c>
      <c r="E120" s="26">
        <v>0</v>
      </c>
      <c r="F120" s="26">
        <v>0</v>
      </c>
      <c r="G120" s="48">
        <v>0.17322444939371442</v>
      </c>
      <c r="H120" s="29">
        <v>0.10840108401084012</v>
      </c>
      <c r="I120" s="58">
        <f aca="true" t="shared" si="17" ref="I120:K121">+D120/D$136*100</f>
        <v>0.0641025641025641</v>
      </c>
      <c r="J120" s="58">
        <f t="shared" si="17"/>
        <v>0</v>
      </c>
      <c r="K120" s="58">
        <f t="shared" si="17"/>
        <v>0</v>
      </c>
      <c r="L120" s="9"/>
    </row>
    <row r="121" spans="1:12" s="10" customFormat="1" ht="10.5" customHeight="1">
      <c r="A121" s="31" t="s">
        <v>89</v>
      </c>
      <c r="B121" s="39">
        <v>4</v>
      </c>
      <c r="C121" s="40">
        <v>2</v>
      </c>
      <c r="D121" s="40">
        <v>1</v>
      </c>
      <c r="E121" s="40">
        <v>0</v>
      </c>
      <c r="F121" s="40">
        <v>0</v>
      </c>
      <c r="G121" s="42">
        <v>0.14847809948032664</v>
      </c>
      <c r="H121" s="36">
        <v>0.10840108401084012</v>
      </c>
      <c r="I121" s="37">
        <f t="shared" si="17"/>
        <v>0.0641025641025641</v>
      </c>
      <c r="J121" s="38">
        <f t="shared" si="17"/>
        <v>0</v>
      </c>
      <c r="K121" s="38">
        <f t="shared" si="17"/>
        <v>0</v>
      </c>
      <c r="L121" s="9"/>
    </row>
    <row r="122" spans="1:12" s="10" customFormat="1" ht="10.5" customHeight="1">
      <c r="A122" s="31"/>
      <c r="B122" s="39"/>
      <c r="C122" s="40"/>
      <c r="D122" s="40"/>
      <c r="E122" s="40"/>
      <c r="F122" s="40"/>
      <c r="G122" s="42"/>
      <c r="H122" s="36"/>
      <c r="I122" s="37"/>
      <c r="J122" s="38"/>
      <c r="K122" s="38"/>
      <c r="L122" s="9"/>
    </row>
    <row r="123" spans="1:12" s="10" customFormat="1" ht="12.75" customHeight="1">
      <c r="A123" s="24" t="s">
        <v>90</v>
      </c>
      <c r="B123" s="25">
        <v>2</v>
      </c>
      <c r="C123" s="26">
        <v>1</v>
      </c>
      <c r="D123" s="26">
        <v>2</v>
      </c>
      <c r="E123" s="26">
        <v>0</v>
      </c>
      <c r="F123" s="26">
        <v>0</v>
      </c>
      <c r="G123" s="48">
        <v>0.04949269982677555</v>
      </c>
      <c r="H123" s="29">
        <v>0.05420054200542006</v>
      </c>
      <c r="I123" s="57">
        <f>+D123/D$136*100</f>
        <v>0.1282051282051282</v>
      </c>
      <c r="J123" s="58">
        <f>+E123/E$136*100</f>
        <v>0</v>
      </c>
      <c r="K123" s="58">
        <f>+F123/F$136*100</f>
        <v>0</v>
      </c>
      <c r="L123" s="9"/>
    </row>
    <row r="124" spans="1:12" s="56" customFormat="1" ht="10.5" customHeight="1">
      <c r="A124" s="24"/>
      <c r="B124" s="63"/>
      <c r="C124" s="64"/>
      <c r="D124" s="64"/>
      <c r="E124" s="64"/>
      <c r="F124" s="64"/>
      <c r="G124" s="42"/>
      <c r="H124" s="36"/>
      <c r="I124" s="37"/>
      <c r="J124" s="38"/>
      <c r="K124" s="38"/>
      <c r="L124" s="55"/>
    </row>
    <row r="125" spans="1:12" s="10" customFormat="1" ht="10.5" customHeight="1">
      <c r="A125" s="86" t="s">
        <v>91</v>
      </c>
      <c r="B125" s="91"/>
      <c r="C125" s="92"/>
      <c r="D125" s="92"/>
      <c r="E125" s="92"/>
      <c r="F125" s="92"/>
      <c r="G125" s="93"/>
      <c r="H125" s="94"/>
      <c r="I125" s="95"/>
      <c r="J125" s="96"/>
      <c r="K125" s="96"/>
      <c r="L125" s="9"/>
    </row>
    <row r="126" spans="1:12" s="10" customFormat="1" ht="10.5" customHeight="1">
      <c r="A126" s="97"/>
      <c r="B126" s="63"/>
      <c r="C126" s="64"/>
      <c r="D126" s="64"/>
      <c r="E126" s="64"/>
      <c r="F126" s="64"/>
      <c r="G126" s="42"/>
      <c r="H126" s="36"/>
      <c r="I126" s="37"/>
      <c r="J126" s="38"/>
      <c r="K126" s="38"/>
      <c r="L126" s="9"/>
    </row>
    <row r="127" spans="1:12" s="10" customFormat="1" ht="13.5" customHeight="1">
      <c r="A127" s="24" t="s">
        <v>101</v>
      </c>
      <c r="B127" s="25">
        <v>1</v>
      </c>
      <c r="C127" s="26">
        <v>0</v>
      </c>
      <c r="D127" s="26">
        <v>0</v>
      </c>
      <c r="E127" s="26">
        <v>0</v>
      </c>
      <c r="F127" s="26">
        <v>0</v>
      </c>
      <c r="G127" s="48">
        <v>0.04949269982677555</v>
      </c>
      <c r="H127" s="29">
        <v>0.02710027100271003</v>
      </c>
      <c r="I127" s="57">
        <f aca="true" t="shared" si="18" ref="I127:K128">+D127/D$136*100</f>
        <v>0</v>
      </c>
      <c r="J127" s="58">
        <f t="shared" si="18"/>
        <v>0</v>
      </c>
      <c r="K127" s="58">
        <f t="shared" si="18"/>
        <v>0</v>
      </c>
      <c r="L127" s="9"/>
    </row>
    <row r="128" spans="1:12" s="10" customFormat="1" ht="10.5" customHeight="1">
      <c r="A128" s="31" t="s">
        <v>92</v>
      </c>
      <c r="B128" s="39">
        <v>1</v>
      </c>
      <c r="C128" s="40">
        <v>0</v>
      </c>
      <c r="D128" s="40">
        <v>0</v>
      </c>
      <c r="E128" s="40">
        <v>0</v>
      </c>
      <c r="F128" s="40">
        <v>0</v>
      </c>
      <c r="G128" s="42">
        <v>0.024746349913387776</v>
      </c>
      <c r="H128" s="36">
        <v>0.02710027100271003</v>
      </c>
      <c r="I128" s="37">
        <f t="shared" si="18"/>
        <v>0</v>
      </c>
      <c r="J128" s="38">
        <f t="shared" si="18"/>
        <v>0</v>
      </c>
      <c r="K128" s="38">
        <f t="shared" si="18"/>
        <v>0</v>
      </c>
      <c r="L128" s="9"/>
    </row>
    <row r="129" spans="1:12" s="10" customFormat="1" ht="10.5" customHeight="1">
      <c r="A129" s="31"/>
      <c r="B129" s="39"/>
      <c r="C129" s="40"/>
      <c r="D129" s="40"/>
      <c r="E129" s="40"/>
      <c r="F129" s="40"/>
      <c r="G129" s="42"/>
      <c r="H129" s="36"/>
      <c r="I129" s="37"/>
      <c r="J129" s="38"/>
      <c r="K129" s="38"/>
      <c r="L129" s="9"/>
    </row>
    <row r="130" spans="1:12" s="10" customFormat="1" ht="10.5" customHeight="1">
      <c r="A130" s="31"/>
      <c r="B130" s="39"/>
      <c r="C130" s="40"/>
      <c r="D130" s="40"/>
      <c r="E130" s="40"/>
      <c r="F130" s="40"/>
      <c r="G130" s="42"/>
      <c r="H130" s="45"/>
      <c r="I130" s="46"/>
      <c r="J130" s="47"/>
      <c r="K130" s="47"/>
      <c r="L130" s="9"/>
    </row>
    <row r="131" spans="1:12" s="10" customFormat="1" ht="10.5" customHeight="1">
      <c r="A131" s="98" t="s">
        <v>93</v>
      </c>
      <c r="B131" s="99"/>
      <c r="C131" s="100"/>
      <c r="D131" s="100"/>
      <c r="E131" s="100"/>
      <c r="F131" s="100"/>
      <c r="G131" s="101"/>
      <c r="H131" s="102"/>
      <c r="I131" s="103"/>
      <c r="J131" s="104"/>
      <c r="K131" s="104"/>
      <c r="L131" s="9"/>
    </row>
    <row r="132" spans="1:12" s="10" customFormat="1" ht="10.5" customHeight="1">
      <c r="A132" s="24" t="s">
        <v>94</v>
      </c>
      <c r="B132" s="39">
        <v>3496</v>
      </c>
      <c r="C132" s="40">
        <v>2076</v>
      </c>
      <c r="D132" s="40">
        <v>1497</v>
      </c>
      <c r="E132" s="40">
        <v>1258</v>
      </c>
      <c r="F132" s="40">
        <f>F7+F14+F18+F22+F26+F28+F41+F43+F45+F49+F54+F59+F64+F66+F70+F72+F76+F78+F80+F82+F84+F86+F88+F96+F98+F100+F104+F108+F112</f>
        <v>1222</v>
      </c>
      <c r="G132" s="42">
        <v>94.9</v>
      </c>
      <c r="H132" s="45">
        <v>94.9</v>
      </c>
      <c r="I132" s="46">
        <f aca="true" t="shared" si="19" ref="I132:K135">+D132/D$136*100</f>
        <v>95.96153846153847</v>
      </c>
      <c r="J132" s="47">
        <f t="shared" si="19"/>
        <v>97.82270606531883</v>
      </c>
      <c r="K132" s="47">
        <f t="shared" si="19"/>
        <v>99.02755267423015</v>
      </c>
      <c r="L132" s="9"/>
    </row>
    <row r="133" spans="1:12" s="10" customFormat="1" ht="12" customHeight="1">
      <c r="A133" s="24" t="s">
        <v>95</v>
      </c>
      <c r="B133" s="39">
        <v>6</v>
      </c>
      <c r="C133" s="40">
        <v>2</v>
      </c>
      <c r="D133" s="40">
        <v>3</v>
      </c>
      <c r="E133" s="40">
        <v>0</v>
      </c>
      <c r="F133" s="40">
        <v>0</v>
      </c>
      <c r="G133" s="42">
        <v>0.2</v>
      </c>
      <c r="H133" s="45">
        <v>0.2</v>
      </c>
      <c r="I133" s="46">
        <f t="shared" si="19"/>
        <v>0.19230769230769232</v>
      </c>
      <c r="J133" s="47">
        <f t="shared" si="19"/>
        <v>0</v>
      </c>
      <c r="K133" s="47">
        <f t="shared" si="19"/>
        <v>0</v>
      </c>
      <c r="L133" s="9"/>
    </row>
    <row r="134" spans="1:12" s="10" customFormat="1" ht="12.75" customHeight="1">
      <c r="A134" s="24" t="s">
        <v>96</v>
      </c>
      <c r="B134" s="39">
        <v>1</v>
      </c>
      <c r="C134" s="40">
        <v>1</v>
      </c>
      <c r="D134" s="40">
        <v>0</v>
      </c>
      <c r="E134" s="40">
        <v>0</v>
      </c>
      <c r="F134" s="40">
        <v>0</v>
      </c>
      <c r="G134" s="42">
        <v>0</v>
      </c>
      <c r="H134" s="45">
        <v>0</v>
      </c>
      <c r="I134" s="46">
        <f t="shared" si="19"/>
        <v>0</v>
      </c>
      <c r="J134" s="47">
        <f t="shared" si="19"/>
        <v>0</v>
      </c>
      <c r="K134" s="47">
        <f t="shared" si="19"/>
        <v>0</v>
      </c>
      <c r="L134" s="9"/>
    </row>
    <row r="135" spans="1:12" s="10" customFormat="1" ht="12.75" customHeight="1">
      <c r="A135" s="24" t="s">
        <v>97</v>
      </c>
      <c r="B135" s="63">
        <v>187</v>
      </c>
      <c r="C135" s="64">
        <v>107</v>
      </c>
      <c r="D135" s="64">
        <v>60</v>
      </c>
      <c r="E135" s="64">
        <v>28</v>
      </c>
      <c r="F135" s="64">
        <v>12</v>
      </c>
      <c r="G135" s="42">
        <v>4.9</v>
      </c>
      <c r="H135" s="45">
        <v>4.9</v>
      </c>
      <c r="I135" s="46">
        <f t="shared" si="19"/>
        <v>3.8461538461538463</v>
      </c>
      <c r="J135" s="47">
        <f t="shared" si="19"/>
        <v>2.177293934681182</v>
      </c>
      <c r="K135" s="47">
        <f t="shared" si="19"/>
        <v>0.9724473257698543</v>
      </c>
      <c r="L135" s="9"/>
    </row>
    <row r="136" spans="1:12" s="10" customFormat="1" ht="24" customHeight="1">
      <c r="A136" s="105" t="s">
        <v>98</v>
      </c>
      <c r="B136" s="106">
        <v>3690</v>
      </c>
      <c r="C136" s="107">
        <v>2186</v>
      </c>
      <c r="D136" s="107">
        <v>1560</v>
      </c>
      <c r="E136" s="107">
        <v>1286</v>
      </c>
      <c r="F136" s="107">
        <f>SUM(F132:F135)</f>
        <v>1234</v>
      </c>
      <c r="G136" s="108">
        <v>100</v>
      </c>
      <c r="H136" s="109">
        <v>100</v>
      </c>
      <c r="I136" s="109">
        <v>100</v>
      </c>
      <c r="J136" s="109">
        <v>100</v>
      </c>
      <c r="K136" s="109">
        <v>100</v>
      </c>
      <c r="L136" s="9"/>
    </row>
    <row r="137" spans="1:12" s="10" customFormat="1" ht="13.5" customHeight="1">
      <c r="A137" s="110"/>
      <c r="B137" s="39"/>
      <c r="C137" s="39"/>
      <c r="D137" s="39"/>
      <c r="E137" s="39"/>
      <c r="F137" s="39"/>
      <c r="G137" s="46"/>
      <c r="H137" s="46"/>
      <c r="I137" s="46"/>
      <c r="J137" s="46"/>
      <c r="K137" s="46"/>
      <c r="L137" s="9"/>
    </row>
    <row r="138" spans="1:11" s="10" customFormat="1" ht="13.5" customHeight="1">
      <c r="A138" s="116" t="s">
        <v>100</v>
      </c>
      <c r="B138" s="116"/>
      <c r="C138" s="116"/>
      <c r="D138" s="116"/>
      <c r="E138" s="116"/>
      <c r="F138" s="116"/>
      <c r="G138" s="46"/>
      <c r="H138" s="46"/>
      <c r="I138" s="46"/>
      <c r="J138" s="46"/>
      <c r="K138" s="46"/>
    </row>
    <row r="139" spans="1:11" ht="11.25" customHeight="1">
      <c r="A139" s="117" t="s">
        <v>99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1" ht="15" customHeight="1">
      <c r="A140" s="116"/>
      <c r="B140" s="116"/>
      <c r="C140" s="116"/>
      <c r="D140" s="116"/>
      <c r="E140" s="116"/>
      <c r="F140" s="116"/>
      <c r="G140" s="5"/>
      <c r="H140" s="5"/>
      <c r="I140" s="5"/>
      <c r="J140" s="5"/>
      <c r="K140" s="5"/>
    </row>
    <row r="141" spans="1:11" ht="14.25">
      <c r="A141" s="111"/>
      <c r="B141" s="111"/>
      <c r="C141" s="112"/>
      <c r="D141" s="112"/>
      <c r="E141" s="112"/>
      <c r="F141" s="112"/>
      <c r="G141" s="111"/>
      <c r="H141" s="113"/>
      <c r="I141" s="113"/>
      <c r="J141" s="113"/>
      <c r="K141" s="113"/>
    </row>
  </sheetData>
  <sheetProtection/>
  <mergeCells count="4">
    <mergeCell ref="A1:K1"/>
    <mergeCell ref="A138:F138"/>
    <mergeCell ref="A139:K139"/>
    <mergeCell ref="A140:F140"/>
  </mergeCells>
  <printOptions/>
  <pageMargins left="0" right="0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2013-11-20T20:04:16Z</cp:lastPrinted>
  <dcterms:created xsi:type="dcterms:W3CDTF">2013-11-20T19:59:30Z</dcterms:created>
  <dcterms:modified xsi:type="dcterms:W3CDTF">2014-01-10T14:49:54Z</dcterms:modified>
  <cp:category/>
  <cp:version/>
  <cp:contentType/>
  <cp:contentStatus/>
</cp:coreProperties>
</file>