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<sst xmlns="http://schemas.openxmlformats.org/spreadsheetml/2006/main" count="61" uniqueCount="61">
  <si>
    <t>Table 47: Full-Time/Part-Time Faculty (Fall 13):  Rank and Tenure Status by Department</t>
  </si>
  <si>
    <t>RANK</t>
  </si>
  <si>
    <t>Full time-Tenure Status</t>
  </si>
  <si>
    <t>Non Tenure</t>
  </si>
  <si>
    <t>TOTAL</t>
  </si>
  <si>
    <t>Department</t>
  </si>
  <si>
    <t>Dist. Professor</t>
  </si>
  <si>
    <t>Professor</t>
  </si>
  <si>
    <t>Associate Professor</t>
  </si>
  <si>
    <t>Assistant Professor</t>
  </si>
  <si>
    <t>Lecturer</t>
  </si>
  <si>
    <t>Instructor</t>
  </si>
  <si>
    <t>Visiting Titles</t>
  </si>
  <si>
    <t>Total Full time</t>
  </si>
  <si>
    <t>Tenured</t>
  </si>
  <si>
    <t>Non-Tenured</t>
  </si>
  <si>
    <t>ADJ</t>
  </si>
  <si>
    <t>Total</t>
  </si>
  <si>
    <t>ARTS AND SCIENCES TOTAL</t>
  </si>
  <si>
    <t>Africana&amp;Puerto Rican/Latino Studies</t>
  </si>
  <si>
    <t>Anthropology</t>
  </si>
  <si>
    <t>Art</t>
  </si>
  <si>
    <t>Biological Sciences</t>
  </si>
  <si>
    <t>Chemistry</t>
  </si>
  <si>
    <t>Classical and Oriental Studies</t>
  </si>
  <si>
    <t>Computer Science</t>
  </si>
  <si>
    <t>Economics</t>
  </si>
  <si>
    <t>English</t>
  </si>
  <si>
    <t>Film and Media Studies</t>
  </si>
  <si>
    <t>Geology and Geography</t>
  </si>
  <si>
    <t>German</t>
  </si>
  <si>
    <t>History</t>
  </si>
  <si>
    <t>Hunter Honors Program</t>
  </si>
  <si>
    <t>Mathematics and Statistics</t>
  </si>
  <si>
    <t>Music</t>
  </si>
  <si>
    <t>Philosophy</t>
  </si>
  <si>
    <t>Physics and Astronomy</t>
  </si>
  <si>
    <t>Political Science</t>
  </si>
  <si>
    <t>Psychology</t>
  </si>
  <si>
    <t>Religion</t>
  </si>
  <si>
    <t>Romance Languages</t>
  </si>
  <si>
    <t>Sociology</t>
  </si>
  <si>
    <t>Theater</t>
  </si>
  <si>
    <t>Urban Affairs and Planning</t>
  </si>
  <si>
    <t>Women's Studies</t>
  </si>
  <si>
    <t>EDUCATION TOTAL</t>
  </si>
  <si>
    <t>SEEK</t>
  </si>
  <si>
    <t>Curriculum and Teaching</t>
  </si>
  <si>
    <t>Educational Foundations and Counseling</t>
  </si>
  <si>
    <t>Special Education</t>
  </si>
  <si>
    <t>HEALTH PROFESSIONS TOTAL</t>
  </si>
  <si>
    <t>School of Health Sciences</t>
  </si>
  <si>
    <t>Clinical Nursing</t>
  </si>
  <si>
    <t>School of Social Work</t>
  </si>
  <si>
    <t>Provost's Office</t>
  </si>
  <si>
    <t>VP for Student Affairs</t>
  </si>
  <si>
    <t>Library</t>
  </si>
  <si>
    <t>COLLEGE TOTALS</t>
  </si>
  <si>
    <r>
      <rPr>
        <sz val="8"/>
        <rFont val="Arial"/>
        <family val="2"/>
      </rPr>
      <t>Notes:</t>
    </r>
    <r>
      <rPr>
        <sz val="7"/>
        <rFont val="Arial"/>
        <family val="2"/>
      </rPr>
      <t xml:space="preserve"> Faculty  who are on unpaid leave are not included in this table.</t>
    </r>
  </si>
  <si>
    <t xml:space="preserve">                Graduate Teaching Assistants are not included</t>
  </si>
  <si>
    <t>Source: I856 CUNYFirst Extract File, Fall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</si>
</sst>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double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 applyAlignment="1">
      <alignment wrapText="1"/>
      <protection/>
    </xf>
    <xf numFmtId="0" fontId="2" fillId="0" borderId="0" xfId="55" applyBorder="1">
      <alignment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wrapText="1"/>
      <protection/>
    </xf>
    <xf numFmtId="0" fontId="6" fillId="34" borderId="16" xfId="55" applyFont="1" applyFill="1" applyBorder="1" applyAlignment="1">
      <alignment horizontal="center"/>
      <protection/>
    </xf>
    <xf numFmtId="0" fontId="5" fillId="34" borderId="17" xfId="55" applyFont="1" applyFill="1" applyBorder="1" applyAlignment="1">
      <alignment horizontal="center" wrapText="1"/>
      <protection/>
    </xf>
    <xf numFmtId="0" fontId="6" fillId="34" borderId="17" xfId="55" applyFont="1" applyFill="1" applyBorder="1" applyAlignment="1">
      <alignment horizontal="center"/>
      <protection/>
    </xf>
    <xf numFmtId="0" fontId="6" fillId="34" borderId="18" xfId="55" applyFont="1" applyFill="1" applyBorder="1" applyAlignment="1">
      <alignment horizontal="center"/>
      <protection/>
    </xf>
    <xf numFmtId="3" fontId="7" fillId="34" borderId="19" xfId="55" applyNumberFormat="1" applyFont="1" applyFill="1" applyBorder="1" applyAlignment="1">
      <alignment horizontal="center" wrapText="1"/>
      <protection/>
    </xf>
    <xf numFmtId="0" fontId="8" fillId="0" borderId="0" xfId="55" applyFont="1" applyBorder="1">
      <alignment/>
      <protection/>
    </xf>
    <xf numFmtId="0" fontId="8" fillId="0" borderId="0" xfId="55" applyFont="1">
      <alignment/>
      <protection/>
    </xf>
    <xf numFmtId="0" fontId="5" fillId="33" borderId="20" xfId="55" applyFont="1" applyFill="1" applyBorder="1" applyAlignment="1">
      <alignment horizontal="left" vertical="center" wrapText="1"/>
      <protection/>
    </xf>
    <xf numFmtId="0" fontId="9" fillId="33" borderId="21" xfId="55" applyFont="1" applyFill="1" applyBorder="1" applyAlignment="1">
      <alignment horizontal="center" wrapText="1"/>
      <protection/>
    </xf>
    <xf numFmtId="0" fontId="9" fillId="0" borderId="22" xfId="55" applyFont="1" applyFill="1" applyBorder="1" applyAlignment="1">
      <alignment horizontal="center" wrapText="1"/>
      <protection/>
    </xf>
    <xf numFmtId="0" fontId="9" fillId="33" borderId="22" xfId="55" applyFont="1" applyFill="1" applyBorder="1" applyAlignment="1">
      <alignment horizontal="center" wrapText="1"/>
      <protection/>
    </xf>
    <xf numFmtId="0" fontId="5" fillId="33" borderId="23" xfId="55" applyFont="1" applyFill="1" applyBorder="1" applyAlignment="1">
      <alignment horizontal="center" wrapText="1"/>
      <protection/>
    </xf>
    <xf numFmtId="0" fontId="9" fillId="33" borderId="23" xfId="55" applyFont="1" applyFill="1" applyBorder="1" applyAlignment="1">
      <alignment horizontal="center" wrapText="1"/>
      <protection/>
    </xf>
    <xf numFmtId="0" fontId="9" fillId="33" borderId="24" xfId="55" applyFont="1" applyFill="1" applyBorder="1" applyAlignment="1">
      <alignment horizontal="center" wrapText="1"/>
      <protection/>
    </xf>
    <xf numFmtId="0" fontId="9" fillId="33" borderId="25" xfId="55" applyFont="1" applyFill="1" applyBorder="1" applyAlignment="1">
      <alignment horizontal="center" wrapText="1"/>
      <protection/>
    </xf>
    <xf numFmtId="0" fontId="5" fillId="33" borderId="26" xfId="55" applyFont="1" applyFill="1" applyBorder="1" applyAlignment="1">
      <alignment horizontal="left" vertical="center" wrapText="1"/>
      <protection/>
    </xf>
    <xf numFmtId="0" fontId="9" fillId="33" borderId="27" xfId="55" applyFont="1" applyFill="1" applyBorder="1" applyAlignment="1">
      <alignment horizontal="center" wrapText="1"/>
      <protection/>
    </xf>
    <xf numFmtId="0" fontId="9" fillId="0" borderId="28" xfId="55" applyFont="1" applyFill="1" applyBorder="1" applyAlignment="1">
      <alignment horizontal="center" wrapText="1"/>
      <protection/>
    </xf>
    <xf numFmtId="0" fontId="9" fillId="33" borderId="28" xfId="55" applyFont="1" applyFill="1" applyBorder="1" applyAlignment="1">
      <alignment horizontal="center" wrapText="1"/>
      <protection/>
    </xf>
    <xf numFmtId="0" fontId="5" fillId="33" borderId="29" xfId="55" applyFont="1" applyFill="1" applyBorder="1" applyAlignment="1">
      <alignment horizontal="center" wrapText="1"/>
      <protection/>
    </xf>
    <xf numFmtId="0" fontId="9" fillId="33" borderId="26" xfId="55" applyFont="1" applyFill="1" applyBorder="1" applyAlignment="1">
      <alignment horizontal="center" wrapText="1"/>
      <protection/>
    </xf>
    <xf numFmtId="0" fontId="9" fillId="33" borderId="29" xfId="55" applyFont="1" applyFill="1" applyBorder="1" applyAlignment="1">
      <alignment horizontal="center" wrapText="1"/>
      <protection/>
    </xf>
    <xf numFmtId="0" fontId="9" fillId="33" borderId="30" xfId="55" applyFont="1" applyFill="1" applyBorder="1" applyAlignment="1">
      <alignment horizontal="center" wrapText="1"/>
      <protection/>
    </xf>
    <xf numFmtId="0" fontId="9" fillId="33" borderId="31" xfId="55" applyFont="1" applyFill="1" applyBorder="1" applyAlignment="1">
      <alignment horizontal="center" wrapText="1"/>
      <protection/>
    </xf>
    <xf numFmtId="0" fontId="2" fillId="0" borderId="11" xfId="55" applyBorder="1" applyAlignment="1">
      <alignment wrapText="1"/>
      <protection/>
    </xf>
    <xf numFmtId="0" fontId="2" fillId="0" borderId="12" xfId="55" applyBorder="1" applyAlignment="1">
      <alignment horizontal="center"/>
      <protection/>
    </xf>
    <xf numFmtId="0" fontId="2" fillId="0" borderId="13" xfId="55" applyFill="1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9" fillId="33" borderId="12" xfId="55" applyFont="1" applyFill="1" applyBorder="1" applyAlignment="1">
      <alignment horizontal="center" wrapText="1"/>
      <protection/>
    </xf>
    <xf numFmtId="0" fontId="9" fillId="33" borderId="14" xfId="55" applyFont="1" applyFill="1" applyBorder="1" applyAlignment="1">
      <alignment horizontal="center" wrapText="1"/>
      <protection/>
    </xf>
    <xf numFmtId="0" fontId="9" fillId="33" borderId="15" xfId="55" applyFont="1" applyFill="1" applyBorder="1" applyAlignment="1">
      <alignment horizontal="center" wrapText="1"/>
      <protection/>
    </xf>
    <xf numFmtId="0" fontId="2" fillId="0" borderId="32" xfId="55" applyBorder="1" applyAlignment="1">
      <alignment horizontal="center"/>
      <protection/>
    </xf>
    <xf numFmtId="0" fontId="5" fillId="34" borderId="10" xfId="55" applyFont="1" applyFill="1" applyBorder="1" applyAlignment="1">
      <alignment horizontal="left" vertical="center" wrapText="1"/>
      <protection/>
    </xf>
    <xf numFmtId="0" fontId="6" fillId="34" borderId="33" xfId="55" applyFont="1" applyFill="1" applyBorder="1" applyAlignment="1">
      <alignment horizontal="center"/>
      <protection/>
    </xf>
    <xf numFmtId="0" fontId="5" fillId="34" borderId="18" xfId="55" applyFont="1" applyFill="1" applyBorder="1" applyAlignment="1">
      <alignment horizontal="center" wrapText="1"/>
      <protection/>
    </xf>
    <xf numFmtId="0" fontId="5" fillId="34" borderId="19" xfId="55" applyFont="1" applyFill="1" applyBorder="1" applyAlignment="1">
      <alignment horizontal="center" wrapText="1"/>
      <protection/>
    </xf>
    <xf numFmtId="0" fontId="2" fillId="0" borderId="15" xfId="55" applyBorder="1" applyAlignment="1">
      <alignment horizontal="center"/>
      <protection/>
    </xf>
    <xf numFmtId="0" fontId="7" fillId="34" borderId="19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left" vertical="center" wrapText="1"/>
      <protection/>
    </xf>
    <xf numFmtId="0" fontId="9" fillId="0" borderId="13" xfId="55" applyFont="1" applyFill="1" applyBorder="1" applyAlignment="1">
      <alignment horizontal="center" wrapText="1"/>
      <protection/>
    </xf>
    <xf numFmtId="0" fontId="9" fillId="33" borderId="13" xfId="55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0" fontId="2" fillId="0" borderId="14" xfId="55" applyBorder="1" applyAlignment="1">
      <alignment horizontal="center"/>
      <protection/>
    </xf>
    <xf numFmtId="0" fontId="9" fillId="33" borderId="32" xfId="55" applyFont="1" applyFill="1" applyBorder="1" applyAlignment="1">
      <alignment horizontal="center" wrapText="1"/>
      <protection/>
    </xf>
    <xf numFmtId="0" fontId="5" fillId="34" borderId="16" xfId="55" applyFont="1" applyFill="1" applyBorder="1" applyAlignment="1">
      <alignment horizontal="center" wrapText="1"/>
      <protection/>
    </xf>
    <xf numFmtId="0" fontId="5" fillId="34" borderId="33" xfId="55" applyFont="1" applyFill="1" applyBorder="1" applyAlignment="1">
      <alignment horizontal="center" wrapText="1"/>
      <protection/>
    </xf>
    <xf numFmtId="0" fontId="5" fillId="33" borderId="0" xfId="55" applyFont="1" applyFill="1" applyBorder="1" applyAlignment="1">
      <alignment horizontal="left" vertical="center" wrapText="1"/>
      <protection/>
    </xf>
    <xf numFmtId="0" fontId="5" fillId="33" borderId="34" xfId="55" applyFont="1" applyFill="1" applyBorder="1" applyAlignment="1">
      <alignment horizontal="center" wrapText="1"/>
      <protection/>
    </xf>
    <xf numFmtId="0" fontId="5" fillId="0" borderId="35" xfId="55" applyFont="1" applyFill="1" applyBorder="1" applyAlignment="1">
      <alignment horizontal="center" wrapText="1"/>
      <protection/>
    </xf>
    <xf numFmtId="0" fontId="5" fillId="33" borderId="35" xfId="55" applyFont="1" applyFill="1" applyBorder="1" applyAlignment="1">
      <alignment horizontal="center" wrapText="1"/>
      <protection/>
    </xf>
    <xf numFmtId="0" fontId="5" fillId="33" borderId="36" xfId="55" applyFont="1" applyFill="1" applyBorder="1" applyAlignment="1">
      <alignment horizontal="center" wrapText="1"/>
      <protection/>
    </xf>
    <xf numFmtId="0" fontId="9" fillId="33" borderId="36" xfId="55" applyFont="1" applyFill="1" applyBorder="1" applyAlignment="1">
      <alignment horizontal="center" wrapText="1"/>
      <protection/>
    </xf>
    <xf numFmtId="0" fontId="9" fillId="33" borderId="37" xfId="55" applyFont="1" applyFill="1" applyBorder="1" applyAlignment="1">
      <alignment horizontal="center" wrapText="1"/>
      <protection/>
    </xf>
    <xf numFmtId="0" fontId="7" fillId="33" borderId="38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5" fillId="33" borderId="16" xfId="55" applyFont="1" applyFill="1" applyBorder="1" applyAlignment="1">
      <alignment horizontal="center" wrapText="1"/>
      <protection/>
    </xf>
    <xf numFmtId="0" fontId="5" fillId="0" borderId="33" xfId="55" applyFont="1" applyFill="1" applyBorder="1" applyAlignment="1">
      <alignment horizontal="center" wrapText="1"/>
      <protection/>
    </xf>
    <xf numFmtId="0" fontId="5" fillId="33" borderId="33" xfId="55" applyFont="1" applyFill="1" applyBorder="1" applyAlignment="1">
      <alignment horizontal="center" wrapText="1"/>
      <protection/>
    </xf>
    <xf numFmtId="0" fontId="5" fillId="33" borderId="17" xfId="55" applyFont="1" applyFill="1" applyBorder="1" applyAlignment="1">
      <alignment horizontal="center" wrapText="1"/>
      <protection/>
    </xf>
    <xf numFmtId="0" fontId="9" fillId="33" borderId="17" xfId="55" applyFont="1" applyFill="1" applyBorder="1" applyAlignment="1">
      <alignment horizontal="center" wrapText="1"/>
      <protection/>
    </xf>
    <xf numFmtId="0" fontId="9" fillId="33" borderId="18" xfId="55" applyFont="1" applyFill="1" applyBorder="1" applyAlignment="1">
      <alignment horizontal="center" wrapText="1"/>
      <protection/>
    </xf>
    <xf numFmtId="0" fontId="7" fillId="33" borderId="19" xfId="55" applyFont="1" applyFill="1" applyBorder="1" applyAlignment="1">
      <alignment horizontal="center" wrapText="1"/>
      <protection/>
    </xf>
    <xf numFmtId="0" fontId="10" fillId="0" borderId="16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0" fontId="7" fillId="34" borderId="39" xfId="55" applyFont="1" applyFill="1" applyBorder="1" applyAlignment="1">
      <alignment horizontal="center" vertical="center" wrapText="1"/>
      <protection/>
    </xf>
    <xf numFmtId="0" fontId="7" fillId="34" borderId="40" xfId="55" applyFont="1" applyFill="1" applyBorder="1" applyAlignment="1">
      <alignment horizontal="center" vertical="center" wrapText="1"/>
      <protection/>
    </xf>
    <xf numFmtId="3" fontId="7" fillId="34" borderId="39" xfId="55" applyNumberFormat="1" applyFont="1" applyFill="1" applyBorder="1" applyAlignment="1">
      <alignment horizontal="center" vertical="center" wrapText="1"/>
      <protection/>
    </xf>
    <xf numFmtId="3" fontId="7" fillId="34" borderId="41" xfId="55" applyNumberFormat="1" applyFont="1" applyFill="1" applyBorder="1" applyAlignment="1">
      <alignment horizontal="center" vertical="center" wrapText="1"/>
      <protection/>
    </xf>
    <xf numFmtId="3" fontId="7" fillId="34" borderId="42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>
      <alignment vertical="center"/>
      <protection/>
    </xf>
    <xf numFmtId="0" fontId="11" fillId="0" borderId="0" xfId="55" applyFont="1" applyAlignment="1">
      <alignment vertical="center"/>
      <protection/>
    </xf>
    <xf numFmtId="0" fontId="12" fillId="0" borderId="0" xfId="55" applyFont="1" applyBorder="1">
      <alignment/>
      <protection/>
    </xf>
    <xf numFmtId="0" fontId="2" fillId="0" borderId="0" xfId="55" applyAlignment="1">
      <alignment horizontal="center"/>
      <protection/>
    </xf>
    <xf numFmtId="0" fontId="2" fillId="0" borderId="0" xfId="55" applyFill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2" fillId="0" borderId="0" xfId="55" applyFont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Fill="1" applyAlignment="1">
      <alignment horizontal="left"/>
      <protection/>
    </xf>
    <xf numFmtId="0" fontId="46" fillId="0" borderId="0" xfId="0" applyFont="1" applyAlignment="1">
      <alignment horizontal="left" vertical="center"/>
    </xf>
    <xf numFmtId="0" fontId="4" fillId="0" borderId="0" xfId="55" applyFont="1" applyFill="1" applyAlignment="1">
      <alignment horizontal="center"/>
      <protection/>
    </xf>
    <xf numFmtId="0" fontId="2" fillId="0" borderId="0" xfId="55" applyAlignment="1">
      <alignment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3" fillId="35" borderId="20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 wrapText="1"/>
      <protection/>
    </xf>
    <xf numFmtId="0" fontId="0" fillId="0" borderId="43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18, 42, and 45 20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3">
      <selection activeCell="N52" sqref="N52"/>
    </sheetView>
  </sheetViews>
  <sheetFormatPr defaultColWidth="9.140625" defaultRowHeight="15"/>
  <cols>
    <col min="1" max="1" width="21.00390625" style="92" bestFit="1" customWidth="1"/>
    <col min="2" max="2" width="9.00390625" style="84" bestFit="1" customWidth="1"/>
    <col min="3" max="3" width="9.00390625" style="85" customWidth="1"/>
    <col min="4" max="4" width="9.00390625" style="85" bestFit="1" customWidth="1"/>
    <col min="5" max="5" width="9.00390625" style="84" customWidth="1"/>
    <col min="6" max="6" width="7.8515625" style="84" bestFit="1" customWidth="1"/>
    <col min="7" max="7" width="8.8515625" style="84" customWidth="1"/>
    <col min="8" max="8" width="7.00390625" style="84" bestFit="1" customWidth="1"/>
    <col min="9" max="9" width="7.7109375" style="86" bestFit="1" customWidth="1"/>
    <col min="10" max="10" width="7.7109375" style="84" bestFit="1" customWidth="1"/>
    <col min="11" max="11" width="7.7109375" style="84" customWidth="1"/>
    <col min="12" max="12" width="5.421875" style="84" customWidth="1"/>
    <col min="13" max="13" width="5.421875" style="84" bestFit="1" customWidth="1"/>
    <col min="14" max="14" width="6.421875" style="84" bestFit="1" customWidth="1"/>
    <col min="15" max="15" width="11.28125" style="1" customWidth="1"/>
    <col min="16" max="16384" width="9.140625" style="1" customWidth="1"/>
  </cols>
  <sheetData>
    <row r="1" spans="1:14" ht="18.7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ht="29.25" customHeight="1">
      <c r="A2" s="2"/>
      <c r="B2" s="97" t="s">
        <v>1</v>
      </c>
      <c r="C2" s="98"/>
      <c r="D2" s="98"/>
      <c r="E2" s="98"/>
      <c r="F2" s="98"/>
      <c r="G2" s="98"/>
      <c r="H2" s="98"/>
      <c r="I2" s="99"/>
      <c r="J2" s="100" t="s">
        <v>2</v>
      </c>
      <c r="K2" s="101"/>
      <c r="L2" s="100" t="s">
        <v>3</v>
      </c>
      <c r="M2" s="102"/>
      <c r="N2" s="103" t="s">
        <v>4</v>
      </c>
      <c r="O2" s="3"/>
    </row>
    <row r="3" spans="1:15" ht="21" thickBot="1">
      <c r="A3" s="4" t="s">
        <v>5</v>
      </c>
      <c r="B3" s="5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  <c r="J3" s="5" t="s">
        <v>14</v>
      </c>
      <c r="K3" s="7" t="s">
        <v>15</v>
      </c>
      <c r="L3" s="5" t="s">
        <v>16</v>
      </c>
      <c r="M3" s="8" t="s">
        <v>17</v>
      </c>
      <c r="N3" s="104"/>
      <c r="O3" s="3"/>
    </row>
    <row r="4" spans="1:15" s="16" customFormat="1" ht="21" thickTop="1">
      <c r="A4" s="9" t="s">
        <v>18</v>
      </c>
      <c r="B4" s="10">
        <f aca="true" t="shared" si="0" ref="B4:H4">SUM(B5:B30)</f>
        <v>24</v>
      </c>
      <c r="C4" s="10">
        <f t="shared" si="0"/>
        <v>177</v>
      </c>
      <c r="D4" s="10">
        <f t="shared" si="0"/>
        <v>153</v>
      </c>
      <c r="E4" s="10">
        <f t="shared" si="0"/>
        <v>67</v>
      </c>
      <c r="F4" s="10">
        <f t="shared" si="0"/>
        <v>32</v>
      </c>
      <c r="G4" s="10">
        <f t="shared" si="0"/>
        <v>0</v>
      </c>
      <c r="H4" s="10">
        <f t="shared" si="0"/>
        <v>32</v>
      </c>
      <c r="I4" s="11">
        <v>488</v>
      </c>
      <c r="J4" s="12">
        <f>SUM(J5:J30)</f>
        <v>325</v>
      </c>
      <c r="K4" s="12">
        <f>SUM(K5:K30)</f>
        <v>161</v>
      </c>
      <c r="L4" s="10">
        <f>SUM(L5:L30)</f>
        <v>800</v>
      </c>
      <c r="M4" s="13">
        <f>SUM(M5:M30)</f>
        <v>961</v>
      </c>
      <c r="N4" s="14">
        <f>L4+I4</f>
        <v>1288</v>
      </c>
      <c r="O4" s="15"/>
    </row>
    <row r="5" spans="1:15" ht="20.25">
      <c r="A5" s="17" t="s">
        <v>19</v>
      </c>
      <c r="B5" s="18">
        <v>0</v>
      </c>
      <c r="C5" s="19">
        <v>2</v>
      </c>
      <c r="D5" s="19">
        <v>2</v>
      </c>
      <c r="E5" s="19">
        <v>2</v>
      </c>
      <c r="F5" s="19">
        <v>1</v>
      </c>
      <c r="G5" s="20">
        <v>0</v>
      </c>
      <c r="H5" s="19">
        <v>0</v>
      </c>
      <c r="I5" s="21">
        <f>SUM(B5:H5)</f>
        <v>7</v>
      </c>
      <c r="J5" s="22">
        <v>4</v>
      </c>
      <c r="K5" s="22">
        <v>3</v>
      </c>
      <c r="L5" s="18">
        <v>17</v>
      </c>
      <c r="M5" s="23">
        <f>SUM(K5:L5)</f>
        <v>20</v>
      </c>
      <c r="N5" s="24">
        <f>SUM(I5+L5)</f>
        <v>24</v>
      </c>
      <c r="O5" s="3"/>
    </row>
    <row r="6" spans="1:15" ht="12.75">
      <c r="A6" s="17" t="s">
        <v>20</v>
      </c>
      <c r="B6" s="18">
        <v>0</v>
      </c>
      <c r="C6" s="19">
        <v>9</v>
      </c>
      <c r="D6" s="19">
        <v>3</v>
      </c>
      <c r="E6" s="19">
        <v>4</v>
      </c>
      <c r="F6" s="19">
        <v>0</v>
      </c>
      <c r="G6" s="20">
        <v>0</v>
      </c>
      <c r="H6" s="19">
        <v>0</v>
      </c>
      <c r="I6" s="21">
        <f aca="true" t="shared" si="1" ref="I6:I30">SUM(B6:H6)</f>
        <v>16</v>
      </c>
      <c r="J6" s="22">
        <v>12</v>
      </c>
      <c r="K6" s="22">
        <v>4</v>
      </c>
      <c r="L6" s="18">
        <v>26</v>
      </c>
      <c r="M6" s="23">
        <f aca="true" t="shared" si="2" ref="M6:M30">SUM(K6:L6)</f>
        <v>30</v>
      </c>
      <c r="N6" s="24">
        <f aca="true" t="shared" si="3" ref="N6:N30">SUM(I6+L6)</f>
        <v>42</v>
      </c>
      <c r="O6" s="3"/>
    </row>
    <row r="7" spans="1:15" ht="12.75">
      <c r="A7" s="17" t="s">
        <v>21</v>
      </c>
      <c r="B7" s="18">
        <v>6</v>
      </c>
      <c r="C7" s="19">
        <v>17</v>
      </c>
      <c r="D7" s="19">
        <v>9</v>
      </c>
      <c r="E7" s="19">
        <v>3</v>
      </c>
      <c r="F7" s="19">
        <v>0</v>
      </c>
      <c r="G7" s="20">
        <v>0</v>
      </c>
      <c r="H7" s="19">
        <v>7</v>
      </c>
      <c r="I7" s="21">
        <f t="shared" si="1"/>
        <v>42</v>
      </c>
      <c r="J7" s="22">
        <v>22</v>
      </c>
      <c r="K7" s="22">
        <v>20</v>
      </c>
      <c r="L7" s="18">
        <v>46</v>
      </c>
      <c r="M7" s="23">
        <f t="shared" si="2"/>
        <v>66</v>
      </c>
      <c r="N7" s="24">
        <f t="shared" si="3"/>
        <v>88</v>
      </c>
      <c r="O7" s="3"/>
    </row>
    <row r="8" spans="1:15" ht="12.75">
      <c r="A8" s="17" t="s">
        <v>22</v>
      </c>
      <c r="B8" s="18">
        <v>2</v>
      </c>
      <c r="C8" s="19">
        <v>10</v>
      </c>
      <c r="D8" s="19">
        <v>8</v>
      </c>
      <c r="E8" s="19">
        <v>2</v>
      </c>
      <c r="F8" s="19">
        <v>1</v>
      </c>
      <c r="G8" s="20">
        <v>0</v>
      </c>
      <c r="H8" s="19">
        <v>0</v>
      </c>
      <c r="I8" s="21">
        <f t="shared" si="1"/>
        <v>23</v>
      </c>
      <c r="J8" s="22">
        <v>17</v>
      </c>
      <c r="K8" s="22">
        <v>6</v>
      </c>
      <c r="L8" s="18">
        <v>48</v>
      </c>
      <c r="M8" s="23">
        <f t="shared" si="2"/>
        <v>54</v>
      </c>
      <c r="N8" s="24">
        <f t="shared" si="3"/>
        <v>71</v>
      </c>
      <c r="O8" s="3"/>
    </row>
    <row r="9" spans="1:15" ht="12.75">
      <c r="A9" s="17" t="s">
        <v>23</v>
      </c>
      <c r="B9" s="18">
        <v>1</v>
      </c>
      <c r="C9" s="19">
        <v>11</v>
      </c>
      <c r="D9" s="19">
        <v>4</v>
      </c>
      <c r="E9" s="19">
        <v>3</v>
      </c>
      <c r="F9" s="19">
        <v>2</v>
      </c>
      <c r="G9" s="20">
        <v>0</v>
      </c>
      <c r="H9" s="19">
        <v>2</v>
      </c>
      <c r="I9" s="21">
        <f t="shared" si="1"/>
        <v>23</v>
      </c>
      <c r="J9" s="22">
        <v>16</v>
      </c>
      <c r="K9" s="22">
        <v>7</v>
      </c>
      <c r="L9" s="18">
        <v>57</v>
      </c>
      <c r="M9" s="23">
        <f t="shared" si="2"/>
        <v>64</v>
      </c>
      <c r="N9" s="24">
        <f t="shared" si="3"/>
        <v>80</v>
      </c>
      <c r="O9" s="3"/>
    </row>
    <row r="10" spans="1:15" ht="20.25">
      <c r="A10" s="17" t="s">
        <v>24</v>
      </c>
      <c r="B10" s="18">
        <v>0</v>
      </c>
      <c r="C10" s="19">
        <v>7</v>
      </c>
      <c r="D10" s="19">
        <v>8</v>
      </c>
      <c r="E10" s="19">
        <v>1</v>
      </c>
      <c r="F10" s="19">
        <v>5</v>
      </c>
      <c r="G10" s="20">
        <v>0</v>
      </c>
      <c r="H10" s="19">
        <v>2</v>
      </c>
      <c r="I10" s="21">
        <f t="shared" si="1"/>
        <v>23</v>
      </c>
      <c r="J10" s="22">
        <v>14</v>
      </c>
      <c r="K10" s="22">
        <v>9</v>
      </c>
      <c r="L10" s="18">
        <v>28</v>
      </c>
      <c r="M10" s="23">
        <f t="shared" si="2"/>
        <v>37</v>
      </c>
      <c r="N10" s="24">
        <f t="shared" si="3"/>
        <v>51</v>
      </c>
      <c r="O10" s="3"/>
    </row>
    <row r="11" spans="1:15" ht="12.75">
      <c r="A11" s="17" t="s">
        <v>25</v>
      </c>
      <c r="B11" s="18">
        <v>0</v>
      </c>
      <c r="C11" s="19">
        <v>6</v>
      </c>
      <c r="D11" s="19">
        <v>5</v>
      </c>
      <c r="E11" s="19">
        <v>1</v>
      </c>
      <c r="F11" s="19">
        <v>1</v>
      </c>
      <c r="G11" s="20">
        <v>0</v>
      </c>
      <c r="H11" s="19">
        <v>0</v>
      </c>
      <c r="I11" s="21">
        <f t="shared" si="1"/>
        <v>13</v>
      </c>
      <c r="J11" s="22">
        <v>10</v>
      </c>
      <c r="K11" s="22">
        <v>3</v>
      </c>
      <c r="L11" s="18">
        <v>26</v>
      </c>
      <c r="M11" s="23">
        <f t="shared" si="2"/>
        <v>29</v>
      </c>
      <c r="N11" s="24">
        <f t="shared" si="3"/>
        <v>39</v>
      </c>
      <c r="O11" s="3"/>
    </row>
    <row r="12" spans="1:15" ht="12.75">
      <c r="A12" s="17" t="s">
        <v>26</v>
      </c>
      <c r="B12" s="18">
        <v>0</v>
      </c>
      <c r="C12" s="19">
        <v>8</v>
      </c>
      <c r="D12" s="19">
        <v>11</v>
      </c>
      <c r="E12" s="19">
        <v>2</v>
      </c>
      <c r="F12" s="19">
        <v>2</v>
      </c>
      <c r="G12" s="20">
        <v>0</v>
      </c>
      <c r="H12" s="19">
        <v>0</v>
      </c>
      <c r="I12" s="21">
        <f t="shared" si="1"/>
        <v>23</v>
      </c>
      <c r="J12" s="22">
        <v>17</v>
      </c>
      <c r="K12" s="22">
        <v>6</v>
      </c>
      <c r="L12" s="18">
        <v>24</v>
      </c>
      <c r="M12" s="23">
        <f t="shared" si="2"/>
        <v>30</v>
      </c>
      <c r="N12" s="24">
        <f t="shared" si="3"/>
        <v>47</v>
      </c>
      <c r="O12" s="3"/>
    </row>
    <row r="13" spans="1:15" ht="12.75">
      <c r="A13" s="17" t="s">
        <v>27</v>
      </c>
      <c r="B13" s="18">
        <v>4</v>
      </c>
      <c r="C13" s="19">
        <v>6</v>
      </c>
      <c r="D13" s="19">
        <v>18</v>
      </c>
      <c r="E13" s="19">
        <v>14</v>
      </c>
      <c r="F13" s="19">
        <v>3</v>
      </c>
      <c r="G13" s="20">
        <v>0</v>
      </c>
      <c r="H13" s="19">
        <v>5</v>
      </c>
      <c r="I13" s="21">
        <f t="shared" si="1"/>
        <v>50</v>
      </c>
      <c r="J13" s="22">
        <v>27</v>
      </c>
      <c r="K13" s="22">
        <v>23</v>
      </c>
      <c r="L13" s="18">
        <v>98</v>
      </c>
      <c r="M13" s="23">
        <f t="shared" si="2"/>
        <v>121</v>
      </c>
      <c r="N13" s="24">
        <f t="shared" si="3"/>
        <v>148</v>
      </c>
      <c r="O13" s="3"/>
    </row>
    <row r="14" spans="1:15" ht="12.75">
      <c r="A14" s="17" t="s">
        <v>28</v>
      </c>
      <c r="B14" s="18">
        <v>3</v>
      </c>
      <c r="C14" s="19">
        <v>6</v>
      </c>
      <c r="D14" s="19">
        <v>9</v>
      </c>
      <c r="E14" s="19">
        <v>5</v>
      </c>
      <c r="F14" s="19">
        <v>1</v>
      </c>
      <c r="G14" s="20">
        <v>0</v>
      </c>
      <c r="H14" s="19">
        <v>1</v>
      </c>
      <c r="I14" s="21">
        <f t="shared" si="1"/>
        <v>25</v>
      </c>
      <c r="J14" s="22">
        <v>16</v>
      </c>
      <c r="K14" s="22">
        <v>9</v>
      </c>
      <c r="L14" s="18">
        <v>49</v>
      </c>
      <c r="M14" s="23">
        <f t="shared" si="2"/>
        <v>58</v>
      </c>
      <c r="N14" s="24">
        <f t="shared" si="3"/>
        <v>74</v>
      </c>
      <c r="O14" s="3"/>
    </row>
    <row r="15" spans="1:15" ht="12.75">
      <c r="A15" s="17" t="s">
        <v>29</v>
      </c>
      <c r="B15" s="18">
        <v>0</v>
      </c>
      <c r="C15" s="19">
        <v>4</v>
      </c>
      <c r="D15" s="19">
        <v>8</v>
      </c>
      <c r="E15" s="19">
        <v>4</v>
      </c>
      <c r="F15" s="19">
        <v>1</v>
      </c>
      <c r="G15" s="20">
        <v>0</v>
      </c>
      <c r="H15" s="19">
        <v>0</v>
      </c>
      <c r="I15" s="21">
        <f t="shared" si="1"/>
        <v>17</v>
      </c>
      <c r="J15" s="22">
        <v>14</v>
      </c>
      <c r="K15" s="22">
        <v>3</v>
      </c>
      <c r="L15" s="18">
        <v>23</v>
      </c>
      <c r="M15" s="23">
        <f t="shared" si="2"/>
        <v>26</v>
      </c>
      <c r="N15" s="24">
        <f t="shared" si="3"/>
        <v>40</v>
      </c>
      <c r="O15" s="3"/>
    </row>
    <row r="16" spans="1:15" ht="12.75">
      <c r="A16" s="17" t="s">
        <v>30</v>
      </c>
      <c r="B16" s="18">
        <v>0</v>
      </c>
      <c r="C16" s="19">
        <v>0</v>
      </c>
      <c r="D16" s="19">
        <v>3</v>
      </c>
      <c r="E16" s="19">
        <v>0</v>
      </c>
      <c r="F16" s="19">
        <v>0</v>
      </c>
      <c r="G16" s="20">
        <v>0</v>
      </c>
      <c r="H16" s="19">
        <v>1</v>
      </c>
      <c r="I16" s="21">
        <f t="shared" si="1"/>
        <v>4</v>
      </c>
      <c r="J16" s="22">
        <v>3</v>
      </c>
      <c r="K16" s="22">
        <v>1</v>
      </c>
      <c r="L16" s="18">
        <v>5</v>
      </c>
      <c r="M16" s="23">
        <f t="shared" si="2"/>
        <v>6</v>
      </c>
      <c r="N16" s="24">
        <f t="shared" si="3"/>
        <v>9</v>
      </c>
      <c r="O16" s="3"/>
    </row>
    <row r="17" spans="1:15" ht="12.75">
      <c r="A17" s="17" t="s">
        <v>31</v>
      </c>
      <c r="B17" s="18">
        <v>0</v>
      </c>
      <c r="C17" s="19">
        <v>7</v>
      </c>
      <c r="D17" s="19">
        <v>6</v>
      </c>
      <c r="E17" s="19">
        <v>6</v>
      </c>
      <c r="F17" s="19">
        <v>0</v>
      </c>
      <c r="G17" s="20">
        <v>0</v>
      </c>
      <c r="H17" s="19">
        <v>0</v>
      </c>
      <c r="I17" s="21">
        <f t="shared" si="1"/>
        <v>19</v>
      </c>
      <c r="J17" s="22">
        <v>14</v>
      </c>
      <c r="K17" s="22">
        <v>5</v>
      </c>
      <c r="L17" s="18">
        <v>26</v>
      </c>
      <c r="M17" s="23">
        <f t="shared" si="2"/>
        <v>31</v>
      </c>
      <c r="N17" s="24">
        <f t="shared" si="3"/>
        <v>45</v>
      </c>
      <c r="O17" s="3"/>
    </row>
    <row r="18" spans="1:15" ht="12.75">
      <c r="A18" s="17" t="s">
        <v>32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20">
        <v>0</v>
      </c>
      <c r="H18" s="19">
        <v>0</v>
      </c>
      <c r="I18" s="21">
        <v>0</v>
      </c>
      <c r="J18" s="22">
        <v>0</v>
      </c>
      <c r="K18" s="22">
        <v>0</v>
      </c>
      <c r="L18" s="18">
        <v>4</v>
      </c>
      <c r="M18" s="23">
        <f t="shared" si="2"/>
        <v>4</v>
      </c>
      <c r="N18" s="24">
        <f t="shared" si="3"/>
        <v>4</v>
      </c>
      <c r="O18" s="3"/>
    </row>
    <row r="19" spans="1:15" ht="12.75">
      <c r="A19" s="17" t="s">
        <v>33</v>
      </c>
      <c r="B19" s="18">
        <v>0</v>
      </c>
      <c r="C19" s="19">
        <v>13</v>
      </c>
      <c r="D19" s="19">
        <v>5</v>
      </c>
      <c r="E19" s="19">
        <v>1</v>
      </c>
      <c r="F19" s="19">
        <v>3</v>
      </c>
      <c r="G19" s="20">
        <v>0</v>
      </c>
      <c r="H19" s="19">
        <v>1</v>
      </c>
      <c r="I19" s="21">
        <f t="shared" si="1"/>
        <v>23</v>
      </c>
      <c r="J19" s="22">
        <v>18</v>
      </c>
      <c r="K19" s="22">
        <v>5</v>
      </c>
      <c r="L19" s="18">
        <v>56</v>
      </c>
      <c r="M19" s="23">
        <f t="shared" si="2"/>
        <v>61</v>
      </c>
      <c r="N19" s="24">
        <f t="shared" si="3"/>
        <v>79</v>
      </c>
      <c r="O19" s="3"/>
    </row>
    <row r="20" spans="1:15" ht="12.75">
      <c r="A20" s="17" t="s">
        <v>34</v>
      </c>
      <c r="B20" s="18">
        <v>0</v>
      </c>
      <c r="C20" s="19">
        <v>8</v>
      </c>
      <c r="D20" s="19">
        <v>5</v>
      </c>
      <c r="E20" s="19">
        <v>3</v>
      </c>
      <c r="F20" s="19">
        <v>2</v>
      </c>
      <c r="G20" s="20">
        <v>0</v>
      </c>
      <c r="H20" s="19">
        <v>5</v>
      </c>
      <c r="I20" s="21">
        <f t="shared" si="1"/>
        <v>23</v>
      </c>
      <c r="J20" s="22">
        <v>13</v>
      </c>
      <c r="K20" s="22">
        <v>10</v>
      </c>
      <c r="L20" s="18">
        <v>23</v>
      </c>
      <c r="M20" s="23">
        <f t="shared" si="2"/>
        <v>33</v>
      </c>
      <c r="N20" s="24">
        <f t="shared" si="3"/>
        <v>46</v>
      </c>
      <c r="O20" s="3"/>
    </row>
    <row r="21" spans="1:15" ht="12.75">
      <c r="A21" s="17" t="s">
        <v>35</v>
      </c>
      <c r="B21" s="18">
        <v>1</v>
      </c>
      <c r="C21" s="19">
        <v>6</v>
      </c>
      <c r="D21" s="19">
        <v>2</v>
      </c>
      <c r="E21" s="19">
        <v>1</v>
      </c>
      <c r="F21" s="19">
        <v>0</v>
      </c>
      <c r="G21" s="20">
        <v>0</v>
      </c>
      <c r="H21" s="19">
        <v>1</v>
      </c>
      <c r="I21" s="21">
        <f t="shared" si="1"/>
        <v>11</v>
      </c>
      <c r="J21" s="22">
        <v>8</v>
      </c>
      <c r="K21" s="22">
        <v>3</v>
      </c>
      <c r="L21" s="18">
        <v>20</v>
      </c>
      <c r="M21" s="23">
        <f t="shared" si="2"/>
        <v>23</v>
      </c>
      <c r="N21" s="24">
        <f t="shared" si="3"/>
        <v>31</v>
      </c>
      <c r="O21" s="3"/>
    </row>
    <row r="22" spans="1:15" ht="12.75">
      <c r="A22" s="17" t="s">
        <v>36</v>
      </c>
      <c r="B22" s="18">
        <v>1</v>
      </c>
      <c r="C22" s="19">
        <v>5</v>
      </c>
      <c r="D22" s="19">
        <v>2</v>
      </c>
      <c r="E22" s="19">
        <v>2</v>
      </c>
      <c r="F22" s="19">
        <v>0</v>
      </c>
      <c r="G22" s="20">
        <v>0</v>
      </c>
      <c r="H22" s="19">
        <v>0</v>
      </c>
      <c r="I22" s="21">
        <f t="shared" si="1"/>
        <v>10</v>
      </c>
      <c r="J22" s="22">
        <v>7</v>
      </c>
      <c r="K22" s="22">
        <v>3</v>
      </c>
      <c r="L22" s="18">
        <v>15</v>
      </c>
      <c r="M22" s="23">
        <f t="shared" si="2"/>
        <v>18</v>
      </c>
      <c r="N22" s="24">
        <f t="shared" si="3"/>
        <v>25</v>
      </c>
      <c r="O22" s="3"/>
    </row>
    <row r="23" spans="1:15" ht="12.75">
      <c r="A23" s="17" t="s">
        <v>37</v>
      </c>
      <c r="B23" s="18">
        <v>0</v>
      </c>
      <c r="C23" s="19">
        <v>9</v>
      </c>
      <c r="D23" s="19">
        <v>5</v>
      </c>
      <c r="E23" s="19">
        <v>2</v>
      </c>
      <c r="F23" s="19">
        <v>1</v>
      </c>
      <c r="G23" s="20">
        <v>0</v>
      </c>
      <c r="H23" s="19">
        <v>0</v>
      </c>
      <c r="I23" s="21">
        <f t="shared" si="1"/>
        <v>17</v>
      </c>
      <c r="J23" s="22">
        <v>12</v>
      </c>
      <c r="K23" s="22">
        <v>5</v>
      </c>
      <c r="L23" s="18">
        <v>15</v>
      </c>
      <c r="M23" s="23">
        <f t="shared" si="2"/>
        <v>20</v>
      </c>
      <c r="N23" s="24">
        <f t="shared" si="3"/>
        <v>32</v>
      </c>
      <c r="O23" s="3"/>
    </row>
    <row r="24" spans="1:15" ht="12.75">
      <c r="A24" s="17" t="s">
        <v>38</v>
      </c>
      <c r="B24" s="18">
        <v>4</v>
      </c>
      <c r="C24" s="19">
        <v>19</v>
      </c>
      <c r="D24" s="19">
        <v>10</v>
      </c>
      <c r="E24" s="19">
        <v>4</v>
      </c>
      <c r="F24" s="19">
        <v>4</v>
      </c>
      <c r="G24" s="20">
        <v>0</v>
      </c>
      <c r="H24" s="19">
        <v>0</v>
      </c>
      <c r="I24" s="21">
        <f t="shared" si="1"/>
        <v>41</v>
      </c>
      <c r="J24" s="22">
        <v>26</v>
      </c>
      <c r="K24" s="22">
        <v>15</v>
      </c>
      <c r="L24" s="18">
        <v>53</v>
      </c>
      <c r="M24" s="23">
        <f t="shared" si="2"/>
        <v>68</v>
      </c>
      <c r="N24" s="24">
        <f t="shared" si="3"/>
        <v>94</v>
      </c>
      <c r="O24" s="3"/>
    </row>
    <row r="25" spans="1:15" ht="12.75">
      <c r="A25" s="17" t="s">
        <v>39</v>
      </c>
      <c r="B25" s="18">
        <v>0</v>
      </c>
      <c r="C25" s="19">
        <v>0</v>
      </c>
      <c r="D25" s="19">
        <v>1</v>
      </c>
      <c r="E25" s="19">
        <v>0</v>
      </c>
      <c r="F25" s="19">
        <v>0</v>
      </c>
      <c r="G25" s="20">
        <v>0</v>
      </c>
      <c r="H25" s="19">
        <v>0</v>
      </c>
      <c r="I25" s="21">
        <f t="shared" si="1"/>
        <v>1</v>
      </c>
      <c r="J25" s="22">
        <v>1</v>
      </c>
      <c r="K25" s="22">
        <v>0</v>
      </c>
      <c r="L25" s="18">
        <v>15</v>
      </c>
      <c r="M25" s="23">
        <f t="shared" si="2"/>
        <v>15</v>
      </c>
      <c r="N25" s="24">
        <f t="shared" si="3"/>
        <v>16</v>
      </c>
      <c r="O25" s="3"/>
    </row>
    <row r="26" spans="1:15" ht="12.75">
      <c r="A26" s="17" t="s">
        <v>40</v>
      </c>
      <c r="B26" s="18">
        <v>0</v>
      </c>
      <c r="C26" s="19">
        <v>6</v>
      </c>
      <c r="D26" s="19">
        <v>13</v>
      </c>
      <c r="E26" s="19">
        <v>1</v>
      </c>
      <c r="F26" s="19">
        <v>2</v>
      </c>
      <c r="G26" s="20">
        <v>0</v>
      </c>
      <c r="H26" s="19">
        <v>0</v>
      </c>
      <c r="I26" s="21">
        <f t="shared" si="1"/>
        <v>22</v>
      </c>
      <c r="J26" s="22">
        <v>19</v>
      </c>
      <c r="K26" s="22">
        <v>3</v>
      </c>
      <c r="L26" s="18">
        <v>44</v>
      </c>
      <c r="M26" s="23">
        <f t="shared" si="2"/>
        <v>47</v>
      </c>
      <c r="N26" s="24">
        <f t="shared" si="3"/>
        <v>66</v>
      </c>
      <c r="O26" s="3"/>
    </row>
    <row r="27" spans="1:15" ht="12.75">
      <c r="A27" s="17" t="s">
        <v>41</v>
      </c>
      <c r="B27" s="18">
        <v>1</v>
      </c>
      <c r="C27" s="19">
        <v>9</v>
      </c>
      <c r="D27" s="19">
        <v>5</v>
      </c>
      <c r="E27" s="19">
        <v>2</v>
      </c>
      <c r="F27" s="19">
        <v>1</v>
      </c>
      <c r="G27" s="20">
        <v>0</v>
      </c>
      <c r="H27" s="19">
        <v>0</v>
      </c>
      <c r="I27" s="21">
        <f t="shared" si="1"/>
        <v>18</v>
      </c>
      <c r="J27" s="22">
        <v>14</v>
      </c>
      <c r="K27" s="22">
        <v>4</v>
      </c>
      <c r="L27" s="18">
        <v>28</v>
      </c>
      <c r="M27" s="23">
        <f t="shared" si="2"/>
        <v>32</v>
      </c>
      <c r="N27" s="24">
        <f t="shared" si="3"/>
        <v>46</v>
      </c>
      <c r="O27" s="3"/>
    </row>
    <row r="28" spans="1:15" ht="12.75">
      <c r="A28" s="17" t="s">
        <v>42</v>
      </c>
      <c r="B28" s="18">
        <v>0</v>
      </c>
      <c r="C28" s="19">
        <v>5</v>
      </c>
      <c r="D28" s="19">
        <v>2</v>
      </c>
      <c r="E28" s="19">
        <v>3</v>
      </c>
      <c r="F28" s="19">
        <v>2</v>
      </c>
      <c r="G28" s="20">
        <v>0</v>
      </c>
      <c r="H28" s="19">
        <v>4</v>
      </c>
      <c r="I28" s="21">
        <f t="shared" si="1"/>
        <v>16</v>
      </c>
      <c r="J28" s="22">
        <v>8</v>
      </c>
      <c r="K28" s="22">
        <v>8</v>
      </c>
      <c r="L28" s="18">
        <v>13</v>
      </c>
      <c r="M28" s="23">
        <f t="shared" si="2"/>
        <v>21</v>
      </c>
      <c r="N28" s="24">
        <f t="shared" si="3"/>
        <v>29</v>
      </c>
      <c r="O28" s="3"/>
    </row>
    <row r="29" spans="1:15" ht="12.75">
      <c r="A29" s="17" t="s">
        <v>43</v>
      </c>
      <c r="B29" s="18">
        <v>1</v>
      </c>
      <c r="C29" s="19">
        <v>4</v>
      </c>
      <c r="D29" s="19">
        <v>9</v>
      </c>
      <c r="E29" s="19">
        <v>1</v>
      </c>
      <c r="F29" s="19">
        <v>0</v>
      </c>
      <c r="G29" s="20">
        <v>0</v>
      </c>
      <c r="H29" s="19">
        <v>3</v>
      </c>
      <c r="I29" s="21">
        <f t="shared" si="1"/>
        <v>18</v>
      </c>
      <c r="J29" s="22">
        <v>13</v>
      </c>
      <c r="K29" s="22">
        <v>5</v>
      </c>
      <c r="L29" s="18">
        <v>19</v>
      </c>
      <c r="M29" s="23">
        <f t="shared" si="2"/>
        <v>24</v>
      </c>
      <c r="N29" s="24">
        <f t="shared" si="3"/>
        <v>37</v>
      </c>
      <c r="O29" s="3"/>
    </row>
    <row r="30" spans="1:15" ht="12.75">
      <c r="A30" s="25" t="s">
        <v>44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8">
        <v>0</v>
      </c>
      <c r="H30" s="27">
        <v>0</v>
      </c>
      <c r="I30" s="29">
        <f t="shared" si="1"/>
        <v>0</v>
      </c>
      <c r="J30" s="30">
        <v>0</v>
      </c>
      <c r="K30" s="31">
        <v>1</v>
      </c>
      <c r="L30" s="26">
        <v>22</v>
      </c>
      <c r="M30" s="32">
        <f t="shared" si="2"/>
        <v>23</v>
      </c>
      <c r="N30" s="33">
        <f t="shared" si="3"/>
        <v>22</v>
      </c>
      <c r="O30" s="3"/>
    </row>
    <row r="31" spans="1:15" ht="13.5" thickBot="1">
      <c r="A31" s="34"/>
      <c r="B31" s="35"/>
      <c r="C31" s="36"/>
      <c r="D31" s="36"/>
      <c r="E31" s="36"/>
      <c r="F31" s="36"/>
      <c r="G31" s="37"/>
      <c r="H31" s="36"/>
      <c r="I31" s="38"/>
      <c r="J31" s="39"/>
      <c r="K31" s="40"/>
      <c r="L31" s="39">
        <f>SUM(L5:L30)</f>
        <v>800</v>
      </c>
      <c r="M31" s="41"/>
      <c r="N31" s="42"/>
      <c r="O31" s="3"/>
    </row>
    <row r="32" spans="1:15" s="16" customFormat="1" ht="10.5" thickTop="1">
      <c r="A32" s="43" t="s">
        <v>45</v>
      </c>
      <c r="B32" s="44">
        <f aca="true" t="shared" si="4" ref="B32:H32">SUM(B33:B36)</f>
        <v>5</v>
      </c>
      <c r="C32" s="44">
        <f t="shared" si="4"/>
        <v>18</v>
      </c>
      <c r="D32" s="44">
        <f t="shared" si="4"/>
        <v>18</v>
      </c>
      <c r="E32" s="44">
        <f t="shared" si="4"/>
        <v>24</v>
      </c>
      <c r="F32" s="44">
        <f t="shared" si="4"/>
        <v>4</v>
      </c>
      <c r="G32" s="44">
        <f t="shared" si="4"/>
        <v>0</v>
      </c>
      <c r="H32" s="44">
        <f t="shared" si="4"/>
        <v>4</v>
      </c>
      <c r="I32" s="11">
        <f>SUM(B32:H32)</f>
        <v>73</v>
      </c>
      <c r="J32" s="10">
        <f>SUM(J33:J36)</f>
        <v>37</v>
      </c>
      <c r="K32" s="10">
        <f>SUM(K33:K36)</f>
        <v>30</v>
      </c>
      <c r="L32" s="10">
        <f>SUM(L33:L36)</f>
        <v>220</v>
      </c>
      <c r="M32" s="45">
        <f>SUM(K32:L32)</f>
        <v>250</v>
      </c>
      <c r="N32" s="46">
        <f>L32+I32</f>
        <v>293</v>
      </c>
      <c r="O32" s="15"/>
    </row>
    <row r="33" spans="1:15" ht="12.75">
      <c r="A33" s="17" t="s">
        <v>46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  <c r="H33" s="19">
        <v>0</v>
      </c>
      <c r="I33" s="21">
        <v>0</v>
      </c>
      <c r="J33" s="22">
        <v>0</v>
      </c>
      <c r="K33" s="22">
        <v>0</v>
      </c>
      <c r="L33" s="18">
        <v>0</v>
      </c>
      <c r="M33" s="23">
        <f>SUM(K33:L33)</f>
        <v>0</v>
      </c>
      <c r="N33" s="24">
        <f>SUM(I33+L33)</f>
        <v>0</v>
      </c>
      <c r="O33" s="3"/>
    </row>
    <row r="34" spans="1:15" ht="12.75">
      <c r="A34" s="17" t="s">
        <v>47</v>
      </c>
      <c r="B34" s="18">
        <v>3</v>
      </c>
      <c r="C34" s="19">
        <v>8</v>
      </c>
      <c r="D34" s="19">
        <v>10</v>
      </c>
      <c r="E34" s="19">
        <v>14</v>
      </c>
      <c r="F34" s="19">
        <v>1</v>
      </c>
      <c r="G34" s="20">
        <v>0</v>
      </c>
      <c r="H34" s="19">
        <v>0</v>
      </c>
      <c r="I34" s="21">
        <f>SUM(B34:H34)</f>
        <v>36</v>
      </c>
      <c r="J34" s="22">
        <v>18</v>
      </c>
      <c r="K34" s="22">
        <v>15</v>
      </c>
      <c r="L34" s="18">
        <v>112</v>
      </c>
      <c r="M34" s="23">
        <v>106</v>
      </c>
      <c r="N34" s="24">
        <f>SUM(I34+L34)</f>
        <v>148</v>
      </c>
      <c r="O34" s="3"/>
    </row>
    <row r="35" spans="1:15" ht="20.25">
      <c r="A35" s="17" t="s">
        <v>48</v>
      </c>
      <c r="B35" s="18">
        <v>1</v>
      </c>
      <c r="C35" s="19">
        <v>4</v>
      </c>
      <c r="D35" s="19">
        <v>8</v>
      </c>
      <c r="E35" s="19">
        <v>5</v>
      </c>
      <c r="F35" s="19">
        <v>3</v>
      </c>
      <c r="G35" s="20">
        <v>0</v>
      </c>
      <c r="H35" s="19">
        <v>2</v>
      </c>
      <c r="I35" s="21">
        <f>SUM(B35:H35)</f>
        <v>23</v>
      </c>
      <c r="J35" s="22">
        <v>12</v>
      </c>
      <c r="K35" s="22">
        <v>9</v>
      </c>
      <c r="L35" s="18">
        <v>35</v>
      </c>
      <c r="M35" s="23">
        <f>SUM(K35:L35)</f>
        <v>44</v>
      </c>
      <c r="N35" s="24">
        <f>SUM(I35+L35)</f>
        <v>58</v>
      </c>
      <c r="O35" s="3"/>
    </row>
    <row r="36" spans="1:15" ht="12.75">
      <c r="A36" s="17" t="s">
        <v>49</v>
      </c>
      <c r="B36" s="18">
        <v>1</v>
      </c>
      <c r="C36" s="19">
        <v>6</v>
      </c>
      <c r="D36" s="19">
        <v>0</v>
      </c>
      <c r="E36" s="19">
        <v>5</v>
      </c>
      <c r="F36" s="19">
        <v>0</v>
      </c>
      <c r="G36" s="20">
        <v>0</v>
      </c>
      <c r="H36" s="19">
        <v>2</v>
      </c>
      <c r="I36" s="21">
        <f>SUM(B36:H36)</f>
        <v>14</v>
      </c>
      <c r="J36" s="22">
        <v>7</v>
      </c>
      <c r="K36" s="22">
        <v>6</v>
      </c>
      <c r="L36" s="18">
        <v>73</v>
      </c>
      <c r="M36" s="23">
        <f>SUM(K36:L36)</f>
        <v>79</v>
      </c>
      <c r="N36" s="24">
        <f>SUM(I36+L36)</f>
        <v>87</v>
      </c>
      <c r="O36" s="3"/>
    </row>
    <row r="37" spans="1:15" ht="13.5" thickBot="1">
      <c r="A37" s="34"/>
      <c r="B37" s="35"/>
      <c r="C37" s="36"/>
      <c r="D37" s="36"/>
      <c r="E37" s="36"/>
      <c r="F37" s="36"/>
      <c r="G37" s="37"/>
      <c r="H37" s="36"/>
      <c r="I37" s="38"/>
      <c r="J37" s="35"/>
      <c r="K37" s="40"/>
      <c r="L37" s="35"/>
      <c r="M37" s="47"/>
      <c r="N37" s="42"/>
      <c r="O37" s="3"/>
    </row>
    <row r="38" spans="1:15" s="16" customFormat="1" ht="21" thickTop="1">
      <c r="A38" s="43" t="s">
        <v>50</v>
      </c>
      <c r="B38" s="44">
        <f aca="true" t="shared" si="5" ref="B38:H38">SUM(B39:B40)</f>
        <v>3</v>
      </c>
      <c r="C38" s="44">
        <f t="shared" si="5"/>
        <v>28</v>
      </c>
      <c r="D38" s="44">
        <f t="shared" si="5"/>
        <v>19</v>
      </c>
      <c r="E38" s="44">
        <f t="shared" si="5"/>
        <v>23</v>
      </c>
      <c r="F38" s="44">
        <f t="shared" si="5"/>
        <v>2</v>
      </c>
      <c r="G38" s="44">
        <f t="shared" si="5"/>
        <v>2</v>
      </c>
      <c r="H38" s="44">
        <f t="shared" si="5"/>
        <v>6</v>
      </c>
      <c r="I38" s="11">
        <f>SUM(B38:H38)</f>
        <v>83</v>
      </c>
      <c r="J38" s="10">
        <f>SUM(J39:J40)</f>
        <v>45</v>
      </c>
      <c r="K38" s="10">
        <f>SUM(K39:K40)</f>
        <v>34</v>
      </c>
      <c r="L38" s="10">
        <f>SUM(L39:L40)</f>
        <v>124</v>
      </c>
      <c r="M38" s="10">
        <f>SUM(M39:M40)</f>
        <v>158</v>
      </c>
      <c r="N38" s="48">
        <f>L38+I38</f>
        <v>207</v>
      </c>
      <c r="O38" s="15"/>
    </row>
    <row r="39" spans="1:15" ht="12.75">
      <c r="A39" s="17" t="s">
        <v>51</v>
      </c>
      <c r="B39" s="18">
        <v>3</v>
      </c>
      <c r="C39" s="19">
        <v>19</v>
      </c>
      <c r="D39" s="19">
        <v>14</v>
      </c>
      <c r="E39" s="19">
        <v>17</v>
      </c>
      <c r="F39" s="19">
        <v>0</v>
      </c>
      <c r="G39" s="20">
        <v>0</v>
      </c>
      <c r="H39" s="19">
        <v>6</v>
      </c>
      <c r="I39" s="21">
        <f>SUM(B39:H39)</f>
        <v>59</v>
      </c>
      <c r="J39" s="22">
        <v>33</v>
      </c>
      <c r="K39" s="22">
        <v>22</v>
      </c>
      <c r="L39" s="18">
        <v>51</v>
      </c>
      <c r="M39" s="23">
        <f>SUM(K39:L39)</f>
        <v>73</v>
      </c>
      <c r="N39" s="24">
        <f>SUM(I39+L39)</f>
        <v>110</v>
      </c>
      <c r="O39" s="3"/>
    </row>
    <row r="40" spans="1:15" ht="12.75">
      <c r="A40" s="17" t="s">
        <v>52</v>
      </c>
      <c r="B40" s="18">
        <v>0</v>
      </c>
      <c r="C40" s="19">
        <v>9</v>
      </c>
      <c r="D40" s="19">
        <v>5</v>
      </c>
      <c r="E40" s="19">
        <v>6</v>
      </c>
      <c r="F40" s="19">
        <v>2</v>
      </c>
      <c r="G40" s="20">
        <v>2</v>
      </c>
      <c r="H40" s="19">
        <v>0</v>
      </c>
      <c r="I40" s="21">
        <f>SUM(B40:H40)</f>
        <v>24</v>
      </c>
      <c r="J40" s="22">
        <v>12</v>
      </c>
      <c r="K40" s="22">
        <v>12</v>
      </c>
      <c r="L40" s="18">
        <v>73</v>
      </c>
      <c r="M40" s="23">
        <f>SUM(K40:L40)</f>
        <v>85</v>
      </c>
      <c r="N40" s="24">
        <f>SUM(I40+L40)</f>
        <v>97</v>
      </c>
      <c r="O40" s="3"/>
    </row>
    <row r="41" spans="1:15" ht="13.5" thickBot="1">
      <c r="A41" s="49"/>
      <c r="B41" s="39"/>
      <c r="C41" s="50"/>
      <c r="D41" s="50"/>
      <c r="E41" s="50"/>
      <c r="F41" s="50"/>
      <c r="G41" s="51"/>
      <c r="H41" s="50"/>
      <c r="I41" s="52"/>
      <c r="J41" s="35"/>
      <c r="K41" s="53"/>
      <c r="L41" s="35"/>
      <c r="M41" s="47"/>
      <c r="N41" s="54"/>
      <c r="O41" s="3"/>
    </row>
    <row r="42" spans="1:15" s="16" customFormat="1" ht="12" thickTop="1">
      <c r="A42" s="43" t="s">
        <v>53</v>
      </c>
      <c r="B42" s="55">
        <v>0</v>
      </c>
      <c r="C42" s="56">
        <v>13</v>
      </c>
      <c r="D42" s="56">
        <v>19</v>
      </c>
      <c r="E42" s="56">
        <v>7</v>
      </c>
      <c r="F42" s="56">
        <v>1</v>
      </c>
      <c r="G42" s="56">
        <v>0</v>
      </c>
      <c r="H42" s="56">
        <v>3</v>
      </c>
      <c r="I42" s="11">
        <f>SUM(B42:H42)</f>
        <v>43</v>
      </c>
      <c r="J42" s="10">
        <v>26</v>
      </c>
      <c r="K42" s="11">
        <v>12</v>
      </c>
      <c r="L42" s="55">
        <v>97</v>
      </c>
      <c r="M42" s="45">
        <f>SUM(K42:L42)</f>
        <v>109</v>
      </c>
      <c r="N42" s="48">
        <f>L42+I42</f>
        <v>140</v>
      </c>
      <c r="O42" s="15"/>
    </row>
    <row r="43" spans="1:15" ht="13.5" thickBot="1">
      <c r="A43" s="49"/>
      <c r="B43" s="39"/>
      <c r="C43" s="50"/>
      <c r="D43" s="50"/>
      <c r="E43" s="50"/>
      <c r="F43" s="50"/>
      <c r="G43" s="51"/>
      <c r="H43" s="50"/>
      <c r="I43" s="52"/>
      <c r="J43" s="35"/>
      <c r="K43" s="53"/>
      <c r="L43" s="35"/>
      <c r="M43" s="47"/>
      <c r="N43" s="54"/>
      <c r="O43" s="3"/>
    </row>
    <row r="44" spans="1:15" ht="13.5" thickTop="1">
      <c r="A44" s="57"/>
      <c r="B44" s="58"/>
      <c r="C44" s="59"/>
      <c r="D44" s="59"/>
      <c r="E44" s="59"/>
      <c r="F44" s="59"/>
      <c r="G44" s="60"/>
      <c r="H44" s="59"/>
      <c r="I44" s="61"/>
      <c r="J44" s="58"/>
      <c r="K44" s="62"/>
      <c r="L44" s="58"/>
      <c r="M44" s="63"/>
      <c r="N44" s="64"/>
      <c r="O44" s="3"/>
    </row>
    <row r="45" spans="1:15" ht="12.75">
      <c r="A45" s="65" t="s">
        <v>54</v>
      </c>
      <c r="B45" s="66">
        <v>5</v>
      </c>
      <c r="C45" s="67">
        <v>0</v>
      </c>
      <c r="D45" s="67">
        <v>0</v>
      </c>
      <c r="E45" s="67">
        <v>0</v>
      </c>
      <c r="F45" s="67">
        <v>0</v>
      </c>
      <c r="G45" s="68">
        <v>0</v>
      </c>
      <c r="H45" s="67">
        <v>4</v>
      </c>
      <c r="I45" s="69">
        <f>SUM(B45:H45)</f>
        <v>9</v>
      </c>
      <c r="J45" s="66">
        <v>0</v>
      </c>
      <c r="K45" s="70">
        <v>8</v>
      </c>
      <c r="L45" s="66">
        <v>6</v>
      </c>
      <c r="M45" s="71">
        <f>SUM(K45:L45)</f>
        <v>14</v>
      </c>
      <c r="N45" s="72">
        <f>L45+I45</f>
        <v>15</v>
      </c>
      <c r="O45" s="3"/>
    </row>
    <row r="46" spans="1:15" ht="12.75">
      <c r="A46" s="57"/>
      <c r="B46" s="58"/>
      <c r="C46" s="59"/>
      <c r="D46" s="59"/>
      <c r="E46" s="59"/>
      <c r="F46" s="59"/>
      <c r="G46" s="60"/>
      <c r="H46" s="59"/>
      <c r="I46" s="61"/>
      <c r="J46" s="58"/>
      <c r="K46" s="62"/>
      <c r="L46" s="58"/>
      <c r="M46" s="63"/>
      <c r="N46" s="64"/>
      <c r="O46" s="3"/>
    </row>
    <row r="47" spans="1:15" ht="12.75">
      <c r="A47" s="65" t="s">
        <v>55</v>
      </c>
      <c r="B47" s="66">
        <v>0</v>
      </c>
      <c r="C47" s="67">
        <v>0</v>
      </c>
      <c r="D47" s="67">
        <v>1</v>
      </c>
      <c r="E47" s="67">
        <v>0</v>
      </c>
      <c r="F47" s="67">
        <v>0</v>
      </c>
      <c r="G47" s="68">
        <v>0</v>
      </c>
      <c r="H47" s="67">
        <v>0</v>
      </c>
      <c r="I47" s="69">
        <f>SUM(B47:H47)</f>
        <v>1</v>
      </c>
      <c r="J47" s="73">
        <v>1</v>
      </c>
      <c r="K47" s="70">
        <v>0</v>
      </c>
      <c r="L47" s="66">
        <v>0</v>
      </c>
      <c r="M47" s="71">
        <v>1</v>
      </c>
      <c r="N47" s="72">
        <f>L47+I47</f>
        <v>1</v>
      </c>
      <c r="O47" s="3"/>
    </row>
    <row r="48" spans="1:15" ht="12.75">
      <c r="A48" s="57"/>
      <c r="B48" s="58"/>
      <c r="C48" s="59"/>
      <c r="D48" s="59"/>
      <c r="E48" s="59"/>
      <c r="F48" s="59"/>
      <c r="G48" s="60"/>
      <c r="H48" s="59"/>
      <c r="I48" s="61"/>
      <c r="J48" s="58"/>
      <c r="K48" s="62"/>
      <c r="L48" s="58"/>
      <c r="M48" s="63"/>
      <c r="N48" s="64"/>
      <c r="O48" s="3"/>
    </row>
    <row r="49" spans="1:15" ht="12.75">
      <c r="A49" s="65" t="s">
        <v>56</v>
      </c>
      <c r="B49" s="66">
        <v>0</v>
      </c>
      <c r="C49" s="67">
        <v>8</v>
      </c>
      <c r="D49" s="67">
        <v>10</v>
      </c>
      <c r="E49" s="67">
        <v>2</v>
      </c>
      <c r="F49" s="67">
        <v>2</v>
      </c>
      <c r="G49" s="68">
        <v>1</v>
      </c>
      <c r="H49" s="67">
        <v>2</v>
      </c>
      <c r="I49" s="69">
        <f>SUM(B49:H49)</f>
        <v>25</v>
      </c>
      <c r="J49" s="74">
        <v>11</v>
      </c>
      <c r="K49" s="70">
        <v>13</v>
      </c>
      <c r="L49" s="66">
        <v>0</v>
      </c>
      <c r="M49" s="71">
        <f>SUM(K49:L49)</f>
        <v>13</v>
      </c>
      <c r="N49" s="72">
        <f>L49+I49</f>
        <v>25</v>
      </c>
      <c r="O49" s="3"/>
    </row>
    <row r="50" spans="1:15" ht="13.5" thickBot="1">
      <c r="A50" s="34"/>
      <c r="B50" s="35"/>
      <c r="C50" s="36"/>
      <c r="D50" s="36"/>
      <c r="E50" s="36"/>
      <c r="F50" s="36"/>
      <c r="G50" s="37"/>
      <c r="H50" s="36"/>
      <c r="I50" s="38"/>
      <c r="J50" s="35"/>
      <c r="K50" s="53"/>
      <c r="L50" s="35"/>
      <c r="M50" s="47"/>
      <c r="N50" s="42"/>
      <c r="O50" s="3"/>
    </row>
    <row r="51" spans="1:15" s="82" customFormat="1" ht="12.75" thickBot="1" thickTop="1">
      <c r="A51" s="75" t="s">
        <v>57</v>
      </c>
      <c r="B51" s="76">
        <f>SUM(B4,B32,B38,B42,B45,B49)</f>
        <v>37</v>
      </c>
      <c r="C51" s="76">
        <f>SUM(C4,C32,C38,C42,C45,C49)</f>
        <v>244</v>
      </c>
      <c r="D51" s="76">
        <f>SUM(D4,D32,D38,D42,D45,D47,D49)</f>
        <v>220</v>
      </c>
      <c r="E51" s="76">
        <f aca="true" t="shared" si="6" ref="E51:K51">SUM(E4,E32,E38,E42,E45,E49)</f>
        <v>123</v>
      </c>
      <c r="F51" s="76">
        <f t="shared" si="6"/>
        <v>41</v>
      </c>
      <c r="G51" s="76">
        <f t="shared" si="6"/>
        <v>3</v>
      </c>
      <c r="H51" s="76">
        <f t="shared" si="6"/>
        <v>51</v>
      </c>
      <c r="I51" s="76">
        <f t="shared" si="6"/>
        <v>721</v>
      </c>
      <c r="J51" s="76">
        <f t="shared" si="6"/>
        <v>444</v>
      </c>
      <c r="K51" s="77">
        <f t="shared" si="6"/>
        <v>258</v>
      </c>
      <c r="L51" s="78">
        <v>1258</v>
      </c>
      <c r="M51" s="79">
        <f>SUM(M4,M32,M38,M42,M45,M49)</f>
        <v>1505</v>
      </c>
      <c r="N51" s="80">
        <v>1979</v>
      </c>
      <c r="O51" s="81"/>
    </row>
    <row r="52" ht="12.75">
      <c r="A52" s="83" t="s">
        <v>58</v>
      </c>
    </row>
    <row r="53" spans="1:3" ht="12.75" customHeight="1">
      <c r="A53" s="87" t="s">
        <v>59</v>
      </c>
      <c r="B53" s="88"/>
      <c r="C53" s="89"/>
    </row>
    <row r="54" spans="1:9" ht="12.75">
      <c r="A54" s="90" t="s">
        <v>60</v>
      </c>
      <c r="B54" s="85"/>
      <c r="E54" s="85"/>
      <c r="F54" s="85"/>
      <c r="G54" s="85"/>
      <c r="H54" s="85"/>
      <c r="I54" s="91"/>
    </row>
    <row r="55" spans="2:10" ht="12.75">
      <c r="B55" s="93"/>
      <c r="C55" s="93"/>
      <c r="D55" s="93"/>
      <c r="E55" s="93"/>
      <c r="F55" s="93"/>
      <c r="G55" s="93"/>
      <c r="H55" s="93"/>
      <c r="I55" s="94"/>
      <c r="J55" s="95"/>
    </row>
    <row r="56" spans="2:10" ht="12.75">
      <c r="B56" s="95"/>
      <c r="C56" s="95"/>
      <c r="D56" s="95"/>
      <c r="E56" s="95"/>
      <c r="F56" s="95"/>
      <c r="G56" s="95"/>
      <c r="H56" s="95"/>
      <c r="I56" s="94"/>
      <c r="J56" s="95"/>
    </row>
  </sheetData>
  <sheetProtection/>
  <mergeCells count="5">
    <mergeCell ref="A1:N1"/>
    <mergeCell ref="B2:I2"/>
    <mergeCell ref="J2:K2"/>
    <mergeCell ref="L2:M2"/>
    <mergeCell ref="N2:N3"/>
  </mergeCells>
  <printOptions/>
  <pageMargins left="0" right="0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2013-11-21T16:05:19Z</cp:lastPrinted>
  <dcterms:created xsi:type="dcterms:W3CDTF">2013-11-21T16:03:58Z</dcterms:created>
  <dcterms:modified xsi:type="dcterms:W3CDTF">2013-11-21T19:43:08Z</dcterms:modified>
  <cp:category/>
  <cp:version/>
  <cp:contentType/>
  <cp:contentStatus/>
</cp:coreProperties>
</file>