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<sst xmlns="http://schemas.openxmlformats.org/spreadsheetml/2006/main" count="185" uniqueCount="166">
  <si>
    <t>Table 27: Graduate Majors By Ethnicity &amp; Sex, Fall 2011</t>
  </si>
  <si>
    <t>Total</t>
  </si>
  <si>
    <t>Race/Ethnicity</t>
  </si>
  <si>
    <t>Gender</t>
  </si>
  <si>
    <t>Asian</t>
  </si>
  <si>
    <t xml:space="preserve">Black </t>
  </si>
  <si>
    <t>Hispanic</t>
  </si>
  <si>
    <t>Am Indian</t>
  </si>
  <si>
    <t>White</t>
  </si>
  <si>
    <t>Other</t>
  </si>
  <si>
    <t>Missing</t>
  </si>
  <si>
    <t>Men</t>
  </si>
  <si>
    <t>Women</t>
  </si>
  <si>
    <t>N</t>
  </si>
  <si>
    <t>%</t>
  </si>
  <si>
    <t>ARTS AND SCIENCES</t>
  </si>
  <si>
    <t>Anthropology</t>
  </si>
  <si>
    <t>Anthro(BA-MA) -- 412</t>
  </si>
  <si>
    <t>Anthropology -- 500</t>
  </si>
  <si>
    <t>Art</t>
  </si>
  <si>
    <t>Fine Arts (MFA)  -- 501</t>
  </si>
  <si>
    <t>Art History -- 503</t>
  </si>
  <si>
    <t>Biochemistry -- 505</t>
  </si>
  <si>
    <t>Biol Science</t>
  </si>
  <si>
    <t>Biol Sci (BA/MA) - 414</t>
  </si>
  <si>
    <t>Biol Sci &amp; Adol Ed --415</t>
  </si>
  <si>
    <t>Bio/EvHS BA-MS  -- 417</t>
  </si>
  <si>
    <t>Biotech (BS/MA) - 419</t>
  </si>
  <si>
    <t>Biol Sci -- 506</t>
  </si>
  <si>
    <t>Chemistry(BA-MA)(TEP) --422</t>
  </si>
  <si>
    <t>Economics</t>
  </si>
  <si>
    <t>Econ (BA-MA) -- 424</t>
  </si>
  <si>
    <t>Economics  -- 517</t>
  </si>
  <si>
    <t>Accounting MS --593</t>
  </si>
  <si>
    <t>English</t>
  </si>
  <si>
    <t>English Lit -- 521</t>
  </si>
  <si>
    <t>Creative Writing -- 523</t>
  </si>
  <si>
    <t>Film and Media Studies</t>
  </si>
  <si>
    <t>Imtegrated Media Arts -- 525</t>
  </si>
  <si>
    <t xml:space="preserve">Geography </t>
  </si>
  <si>
    <t>Geography (MA)  -- 549</t>
  </si>
  <si>
    <t>Geog Info Systems -- 301, 3G1</t>
  </si>
  <si>
    <t>History - 526</t>
  </si>
  <si>
    <t>Math and Statistics</t>
  </si>
  <si>
    <t>Math (BA-MA) -- 454</t>
  </si>
  <si>
    <t>MAT/STAT&amp;APP MATH - 455</t>
  </si>
  <si>
    <t>Math (BA/MA) ADOL ED - 461</t>
  </si>
  <si>
    <t>Statistics/Applied Math - 463</t>
  </si>
  <si>
    <t>Pure Math  -- 527</t>
  </si>
  <si>
    <t>Applied Math -- 529</t>
  </si>
  <si>
    <t xml:space="preserve">Music </t>
  </si>
  <si>
    <t>Music BA/MA -- 456</t>
  </si>
  <si>
    <t>Music -- 532</t>
  </si>
  <si>
    <t>Physics and Astronomy</t>
  </si>
  <si>
    <t>Physics (BA-MA) -- 462</t>
  </si>
  <si>
    <t>Physics  -- 539</t>
  </si>
  <si>
    <t>Psychology</t>
  </si>
  <si>
    <t>Psychology -- 542</t>
  </si>
  <si>
    <t>Animal Behav/Cons --332, 3G2</t>
  </si>
  <si>
    <t>Romance Languages</t>
  </si>
  <si>
    <t>French -- 522</t>
  </si>
  <si>
    <t>Italian  -- 528</t>
  </si>
  <si>
    <t>Spanish  -- 555</t>
  </si>
  <si>
    <t>Sociology</t>
  </si>
  <si>
    <t>Soc+S Res-BA-MS -- 478</t>
  </si>
  <si>
    <t>Social Res-MS -- 550</t>
  </si>
  <si>
    <t xml:space="preserve">Theatre </t>
  </si>
  <si>
    <t>Theatre  -- 559</t>
  </si>
  <si>
    <t>Playwriting MFA - 509</t>
  </si>
  <si>
    <t>Urban Affairs and Planning</t>
  </si>
  <si>
    <t>Urban Planning MS -- 543</t>
  </si>
  <si>
    <t>Urban Aff(36cr)MS -- 554</t>
  </si>
  <si>
    <t xml:space="preserve">EDUCATION    </t>
  </si>
  <si>
    <t>Educ. Admin. and Super. -- 303, 854</t>
  </si>
  <si>
    <t>Bilingual Ext Adv Cert - 311</t>
  </si>
  <si>
    <t>Adol Biol Adv Cert - 385</t>
  </si>
  <si>
    <t>Adol Engl Adv Cert - 388</t>
  </si>
  <si>
    <t>Adol French Adv Cert - 389</t>
  </si>
  <si>
    <t>Adol Math Adv Cert  - 392</t>
  </si>
  <si>
    <t>Adol Soc Adv Cert - 395</t>
  </si>
  <si>
    <t>Adol Span Adv Cert - 396</t>
  </si>
  <si>
    <t>Elem. w/Bilingual -- 859, 171</t>
  </si>
  <si>
    <t>Child/Mid Ed Alt Cert -- G50</t>
  </si>
  <si>
    <t xml:space="preserve">Elementary, Chldhd Ed </t>
  </si>
  <si>
    <t>Child Ed Math/Sci - 167</t>
  </si>
  <si>
    <t>Elementary, Chldhd Ed -- 858, 170, E70</t>
  </si>
  <si>
    <t xml:space="preserve">Early Childhood </t>
  </si>
  <si>
    <t>Early Child Ed BRT2 Bil - 168</t>
  </si>
  <si>
    <t>Early Childhood (B-2) -- 172</t>
  </si>
  <si>
    <t>Literacy (B-6) -- 173</t>
  </si>
  <si>
    <t>Guidance/School Counselor -- 850</t>
  </si>
  <si>
    <t>Rehab Counseling -- 852</t>
  </si>
  <si>
    <t>Mental Hlth Couns -- 853</t>
  </si>
  <si>
    <t>Educ Psych -- 180</t>
  </si>
  <si>
    <t>Sec. Education**</t>
  </si>
  <si>
    <t>Secondary Lit 5 - 12 --183</t>
  </si>
  <si>
    <t>Biology -- 861, 185, G85</t>
  </si>
  <si>
    <t>Chemistry -- 863,186, G86</t>
  </si>
  <si>
    <t>Earth Sci -- 187, G87</t>
  </si>
  <si>
    <t>Adol Engl Alt Cert -- G88</t>
  </si>
  <si>
    <t>English Sec Educ -- 860,188</t>
  </si>
  <si>
    <t xml:space="preserve">French Sec Educ -- 862,189 </t>
  </si>
  <si>
    <t>Italian Sec Educ -- 864,190</t>
  </si>
  <si>
    <t>Latin Sec Educ -- 866,191</t>
  </si>
  <si>
    <t>Sec. Ed. Math -- 868,192, G92</t>
  </si>
  <si>
    <t>Music K-12 -- 870,193</t>
  </si>
  <si>
    <t>Physics -- 865, 194, G94</t>
  </si>
  <si>
    <t>Social Studies Sec Ed --872,195</t>
  </si>
  <si>
    <t>Spanish Sec Ed -- 874,196, G96</t>
  </si>
  <si>
    <t>Chinese Adol Ed -- 197</t>
  </si>
  <si>
    <t>Math Adol-Prof Cert -- 198</t>
  </si>
  <si>
    <t>Special Education</t>
  </si>
  <si>
    <t>Adv SPED LD -- 150</t>
  </si>
  <si>
    <t>Early Child Spec Ed. --169</t>
  </si>
  <si>
    <t>Early Childhood (B-2) -- 174</t>
  </si>
  <si>
    <t>Special Ed Birth 2 - 175</t>
  </si>
  <si>
    <t>Child Special Ed. -- 176, 156</t>
  </si>
  <si>
    <t>Child Special Ed. Dis.--177,157</t>
  </si>
  <si>
    <t>Special Ed. Deaf -- 158, 178</t>
  </si>
  <si>
    <t>Special Ed. Blind -- 159,179</t>
  </si>
  <si>
    <t>Child/Mid SPED Alt C -- G51</t>
  </si>
  <si>
    <t>Tchg Blind/Vis Impaired - 302</t>
  </si>
  <si>
    <t>Orientation/Mobility (Adv) - 309</t>
  </si>
  <si>
    <t>Gifted-Talanted Ext Adv - 313</t>
  </si>
  <si>
    <t>App Behav Analysis -- 315</t>
  </si>
  <si>
    <t>TESOL -- 856,182</t>
  </si>
  <si>
    <t>TESOL: Alt Cert -- G82</t>
  </si>
  <si>
    <t xml:space="preserve">HEALTH PROFESSIONS   </t>
  </si>
  <si>
    <t>Health Sciences</t>
  </si>
  <si>
    <t>NTR &amp; FD:DIET BS/MS --491</t>
  </si>
  <si>
    <t>Comm Sci-MS -- 556</t>
  </si>
  <si>
    <t>Nutrition  MS -- 623</t>
  </si>
  <si>
    <t>Env Hlth Sci-MS -- 605, 624</t>
  </si>
  <si>
    <t>Urban Public Health -- 628 *</t>
  </si>
  <si>
    <t>Community Health -- 040</t>
  </si>
  <si>
    <t>Env Hlth Occup -- 041</t>
  </si>
  <si>
    <t>Nutrition -- 042</t>
  </si>
  <si>
    <t>Epidemiol/Biostat -- 043</t>
  </si>
  <si>
    <t>Pub Hlth Policy /Mgt -- 044</t>
  </si>
  <si>
    <t>Nursing</t>
  </si>
  <si>
    <t>Psych-Ment Hlth Adv - 307</t>
  </si>
  <si>
    <t>Nursing Ed (Adv) - 310</t>
  </si>
  <si>
    <t>DNP ANP/GNP - 2N2</t>
  </si>
  <si>
    <t>NURS BS/MS/MPH -- 4N3</t>
  </si>
  <si>
    <t>GER/ADLT NURS BS/MS -- 4N8</t>
  </si>
  <si>
    <t>Geron-Adult Hlth - NP - N01</t>
  </si>
  <si>
    <t>Adult Hlth CNS - N02</t>
  </si>
  <si>
    <t>Psych-Ment Hlth Pra - N03</t>
  </si>
  <si>
    <t>Nurs/MPA - N04</t>
  </si>
  <si>
    <t>Adult Nurse Pract - N08</t>
  </si>
  <si>
    <t>Clncl Nurse Leader -- N09</t>
  </si>
  <si>
    <t>Comm Pub Hlth CNS -- N10</t>
  </si>
  <si>
    <t>Comm Pub Hlth Nurs/MPH--N14</t>
  </si>
  <si>
    <t xml:space="preserve">SOCIAL WORK   </t>
  </si>
  <si>
    <t>Social Work -- 611</t>
  </si>
  <si>
    <t>Social Work -- O.Y.R. -- 613</t>
  </si>
  <si>
    <t>School Totals</t>
  </si>
  <si>
    <t>Arts and Sciences</t>
  </si>
  <si>
    <t>Education</t>
  </si>
  <si>
    <t>Health Professions</t>
  </si>
  <si>
    <t>Social Work</t>
  </si>
  <si>
    <t>Unduplicated Graduate Total</t>
  </si>
  <si>
    <t>Source: CUNY IRDB, CUNY Show Files</t>
  </si>
  <si>
    <t>Row percentages are equal to 100%</t>
  </si>
  <si>
    <t>* Beginning Fall 2010 major codes 600 and 618 changed to 628 Urban Public Health (due to the change in curriculum total crs)</t>
  </si>
  <si>
    <t>Special Ed 7-12 Transb -- G53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</si>
</sst>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3" fontId="19" fillId="33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0" fillId="34" borderId="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 wrapText="1"/>
    </xf>
    <xf numFmtId="164" fontId="20" fillId="3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20" fillId="34" borderId="12" xfId="0" applyFont="1" applyFill="1" applyBorder="1" applyAlignment="1">
      <alignment horizontal="center" vertical="top"/>
    </xf>
    <xf numFmtId="164" fontId="20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164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0" fillId="34" borderId="12" xfId="0" applyFont="1" applyFill="1" applyBorder="1" applyAlignment="1">
      <alignment horizontal="center"/>
    </xf>
    <xf numFmtId="165" fontId="20" fillId="34" borderId="0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 vertical="top"/>
    </xf>
    <xf numFmtId="0" fontId="20" fillId="35" borderId="12" xfId="0" applyFont="1" applyFill="1" applyBorder="1" applyAlignment="1">
      <alignment horizontal="center"/>
    </xf>
    <xf numFmtId="165" fontId="20" fillId="35" borderId="13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165" fontId="20" fillId="35" borderId="0" xfId="0" applyNumberFormat="1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4" borderId="0" xfId="0" applyFont="1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165" fontId="18" fillId="34" borderId="14" xfId="0" applyNumberFormat="1" applyFont="1" applyFill="1" applyBorder="1" applyAlignment="1">
      <alignment horizontal="center" vertical="top"/>
    </xf>
    <xf numFmtId="165" fontId="18" fillId="34" borderId="13" xfId="0" applyNumberFormat="1" applyFont="1" applyFill="1" applyBorder="1" applyAlignment="1">
      <alignment horizontal="center" vertical="top"/>
    </xf>
    <xf numFmtId="0" fontId="18" fillId="34" borderId="12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horizontal="center" vertical="top"/>
    </xf>
    <xf numFmtId="165" fontId="18" fillId="34" borderId="0" xfId="0" applyNumberFormat="1" applyFont="1" applyFill="1" applyBorder="1" applyAlignment="1">
      <alignment horizontal="center" vertical="top"/>
    </xf>
    <xf numFmtId="0" fontId="21" fillId="34" borderId="12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165" fontId="22" fillId="34" borderId="13" xfId="0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165" fontId="22" fillId="34" borderId="0" xfId="0" applyNumberFormat="1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1" fillId="34" borderId="14" xfId="0" applyNumberFormat="1" applyFont="1" applyFill="1" applyBorder="1" applyAlignment="1" quotePrefix="1">
      <alignment horizontal="center"/>
    </xf>
    <xf numFmtId="165" fontId="21" fillId="34" borderId="13" xfId="0" applyNumberFormat="1" applyFont="1" applyFill="1" applyBorder="1" applyAlignment="1" quotePrefix="1">
      <alignment horizontal="center"/>
    </xf>
    <xf numFmtId="0" fontId="21" fillId="34" borderId="12" xfId="0" applyNumberFormat="1" applyFont="1" applyFill="1" applyBorder="1" applyAlignment="1" quotePrefix="1">
      <alignment horizontal="center"/>
    </xf>
    <xf numFmtId="0" fontId="21" fillId="34" borderId="0" xfId="0" applyNumberFormat="1" applyFont="1" applyFill="1" applyBorder="1" applyAlignment="1" quotePrefix="1">
      <alignment horizontal="center"/>
    </xf>
    <xf numFmtId="165" fontId="21" fillId="34" borderId="0" xfId="0" applyNumberFormat="1" applyFont="1" applyFill="1" applyBorder="1" applyAlignment="1" quotePrefix="1">
      <alignment horizontal="center"/>
    </xf>
    <xf numFmtId="0" fontId="18" fillId="34" borderId="0" xfId="0" applyFont="1" applyFill="1" applyBorder="1" applyAlignment="1">
      <alignment wrapText="1"/>
    </xf>
    <xf numFmtId="0" fontId="18" fillId="34" borderId="12" xfId="0" applyFont="1" applyFill="1" applyBorder="1" applyAlignment="1">
      <alignment horizontal="center"/>
    </xf>
    <xf numFmtId="0" fontId="23" fillId="34" borderId="12" xfId="0" applyNumberFormat="1" applyFont="1" applyFill="1" applyBorder="1" applyAlignment="1" quotePrefix="1">
      <alignment horizontal="center"/>
    </xf>
    <xf numFmtId="165" fontId="23" fillId="34" borderId="13" xfId="0" applyNumberFormat="1" applyFont="1" applyFill="1" applyBorder="1" applyAlignment="1">
      <alignment horizontal="center"/>
    </xf>
    <xf numFmtId="0" fontId="23" fillId="34" borderId="0" xfId="0" applyNumberFormat="1" applyFont="1" applyFill="1" applyBorder="1" applyAlignment="1" quotePrefix="1">
      <alignment horizontal="center"/>
    </xf>
    <xf numFmtId="165" fontId="23" fillId="34" borderId="0" xfId="0" applyNumberFormat="1" applyFont="1" applyFill="1" applyBorder="1" applyAlignment="1">
      <alignment horizontal="center"/>
    </xf>
    <xf numFmtId="0" fontId="23" fillId="34" borderId="14" xfId="0" applyNumberFormat="1" applyFont="1" applyFill="1" applyBorder="1" applyAlignment="1" quotePrefix="1">
      <alignment horizontal="center"/>
    </xf>
    <xf numFmtId="0" fontId="18" fillId="34" borderId="14" xfId="0" applyNumberFormat="1" applyFont="1" applyFill="1" applyBorder="1" applyAlignment="1" quotePrefix="1">
      <alignment horizontal="center"/>
    </xf>
    <xf numFmtId="0" fontId="18" fillId="34" borderId="12" xfId="0" applyNumberFormat="1" applyFont="1" applyFill="1" applyBorder="1" applyAlignment="1" quotePrefix="1">
      <alignment horizontal="center"/>
    </xf>
    <xf numFmtId="0" fontId="18" fillId="34" borderId="0" xfId="0" applyNumberFormat="1" applyFont="1" applyFill="1" applyBorder="1" applyAlignment="1" quotePrefix="1">
      <alignment horizontal="center"/>
    </xf>
    <xf numFmtId="165" fontId="23" fillId="34" borderId="13" xfId="0" applyNumberFormat="1" applyFont="1" applyFill="1" applyBorder="1" applyAlignment="1" quotePrefix="1">
      <alignment horizontal="center"/>
    </xf>
    <xf numFmtId="165" fontId="23" fillId="34" borderId="0" xfId="0" applyNumberFormat="1" applyFont="1" applyFill="1" applyBorder="1" applyAlignment="1" quotePrefix="1">
      <alignment horizontal="center"/>
    </xf>
    <xf numFmtId="165" fontId="18" fillId="34" borderId="13" xfId="0" applyNumberFormat="1" applyFont="1" applyFill="1" applyBorder="1" applyAlignment="1" quotePrefix="1">
      <alignment horizontal="center"/>
    </xf>
    <xf numFmtId="165" fontId="18" fillId="34" borderId="0" xfId="0" applyNumberFormat="1" applyFont="1" applyFill="1" applyBorder="1" applyAlignment="1" quotePrefix="1">
      <alignment horizontal="center"/>
    </xf>
    <xf numFmtId="0" fontId="18" fillId="34" borderId="0" xfId="0" applyFont="1" applyFill="1" applyBorder="1" applyAlignment="1">
      <alignment vertical="top" wrapText="1"/>
    </xf>
    <xf numFmtId="0" fontId="24" fillId="34" borderId="12" xfId="0" applyFont="1" applyFill="1" applyBorder="1" applyAlignment="1">
      <alignment horizontal="center"/>
    </xf>
    <xf numFmtId="0" fontId="23" fillId="34" borderId="12" xfId="0" applyFont="1" applyFill="1" applyBorder="1" applyAlignment="1">
      <alignment/>
    </xf>
    <xf numFmtId="165" fontId="23" fillId="34" borderId="13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165" fontId="23" fillId="34" borderId="0" xfId="0" applyNumberFormat="1" applyFont="1" applyFill="1" applyBorder="1" applyAlignment="1">
      <alignment/>
    </xf>
    <xf numFmtId="0" fontId="23" fillId="34" borderId="14" xfId="0" applyFont="1" applyFill="1" applyBorder="1" applyAlignment="1">
      <alignment/>
    </xf>
    <xf numFmtId="0" fontId="25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wrapText="1"/>
    </xf>
    <xf numFmtId="0" fontId="22" fillId="34" borderId="12" xfId="0" applyNumberFormat="1" applyFont="1" applyFill="1" applyBorder="1" applyAlignment="1" quotePrefix="1">
      <alignment horizontal="center"/>
    </xf>
    <xf numFmtId="165" fontId="22" fillId="34" borderId="13" xfId="0" applyNumberFormat="1" applyFont="1" applyFill="1" applyBorder="1" applyAlignment="1" quotePrefix="1">
      <alignment horizontal="center"/>
    </xf>
    <xf numFmtId="0" fontId="22" fillId="34" borderId="0" xfId="0" applyNumberFormat="1" applyFont="1" applyFill="1" applyBorder="1" applyAlignment="1" quotePrefix="1">
      <alignment horizontal="center"/>
    </xf>
    <xf numFmtId="165" fontId="22" fillId="34" borderId="0" xfId="0" applyNumberFormat="1" applyFont="1" applyFill="1" applyBorder="1" applyAlignment="1" quotePrefix="1">
      <alignment horizontal="center"/>
    </xf>
    <xf numFmtId="0" fontId="22" fillId="34" borderId="14" xfId="0" applyNumberFormat="1" applyFont="1" applyFill="1" applyBorder="1" applyAlignment="1" quotePrefix="1">
      <alignment horizontal="center"/>
    </xf>
    <xf numFmtId="0" fontId="22" fillId="34" borderId="13" xfId="0" applyFont="1" applyFill="1" applyBorder="1" applyAlignment="1">
      <alignment horizontal="center"/>
    </xf>
    <xf numFmtId="0" fontId="18" fillId="34" borderId="0" xfId="0" applyFont="1" applyFill="1" applyBorder="1" applyAlignment="1">
      <alignment vertical="center" wrapText="1"/>
    </xf>
    <xf numFmtId="0" fontId="23" fillId="34" borderId="12" xfId="0" applyFont="1" applyFill="1" applyBorder="1" applyAlignment="1">
      <alignment horizontal="center"/>
    </xf>
    <xf numFmtId="0" fontId="25" fillId="34" borderId="12" xfId="0" applyNumberFormat="1" applyFont="1" applyFill="1" applyBorder="1" applyAlignment="1" quotePrefix="1">
      <alignment horizontal="center"/>
    </xf>
    <xf numFmtId="165" fontId="25" fillId="34" borderId="13" xfId="0" applyNumberFormat="1" applyFont="1" applyFill="1" applyBorder="1" applyAlignment="1" quotePrefix="1">
      <alignment horizontal="center"/>
    </xf>
    <xf numFmtId="0" fontId="25" fillId="34" borderId="0" xfId="0" applyNumberFormat="1" applyFont="1" applyFill="1" applyBorder="1" applyAlignment="1" quotePrefix="1">
      <alignment horizontal="center"/>
    </xf>
    <xf numFmtId="165" fontId="25" fillId="34" borderId="0" xfId="0" applyNumberFormat="1" applyFont="1" applyFill="1" applyBorder="1" applyAlignment="1" quotePrefix="1">
      <alignment horizontal="center"/>
    </xf>
    <xf numFmtId="0" fontId="25" fillId="34" borderId="14" xfId="0" applyNumberFormat="1" applyFont="1" applyFill="1" applyBorder="1" applyAlignment="1" quotePrefix="1">
      <alignment horizontal="center"/>
    </xf>
    <xf numFmtId="0" fontId="18" fillId="0" borderId="0" xfId="0" applyFont="1" applyFill="1" applyBorder="1" applyAlignment="1">
      <alignment wrapText="1"/>
    </xf>
    <xf numFmtId="0" fontId="24" fillId="34" borderId="0" xfId="0" applyFont="1" applyFill="1" applyBorder="1" applyAlignment="1">
      <alignment wrapText="1"/>
    </xf>
    <xf numFmtId="0" fontId="20" fillId="34" borderId="12" xfId="0" applyNumberFormat="1" applyFont="1" applyFill="1" applyBorder="1" applyAlignment="1" quotePrefix="1">
      <alignment horizontal="center"/>
    </xf>
    <xf numFmtId="165" fontId="20" fillId="34" borderId="13" xfId="0" applyNumberFormat="1" applyFont="1" applyFill="1" applyBorder="1" applyAlignment="1" quotePrefix="1">
      <alignment horizontal="center"/>
    </xf>
    <xf numFmtId="0" fontId="20" fillId="34" borderId="0" xfId="0" applyNumberFormat="1" applyFont="1" applyFill="1" applyBorder="1" applyAlignment="1" quotePrefix="1">
      <alignment horizontal="center"/>
    </xf>
    <xf numFmtId="165" fontId="20" fillId="34" borderId="0" xfId="0" applyNumberFormat="1" applyFont="1" applyFill="1" applyBorder="1" applyAlignment="1" quotePrefix="1">
      <alignment horizontal="center"/>
    </xf>
    <xf numFmtId="0" fontId="0" fillId="34" borderId="12" xfId="0" applyNumberFormat="1" applyFill="1" applyBorder="1" applyAlignment="1" quotePrefix="1">
      <alignment horizontal="center"/>
    </xf>
    <xf numFmtId="165" fontId="0" fillId="34" borderId="13" xfId="0" applyNumberFormat="1" applyFill="1" applyBorder="1" applyAlignment="1" quotePrefix="1">
      <alignment horizontal="center"/>
    </xf>
    <xf numFmtId="0" fontId="0" fillId="34" borderId="0" xfId="0" applyNumberFormat="1" applyFill="1" applyBorder="1" applyAlignment="1" quotePrefix="1">
      <alignment horizontal="center"/>
    </xf>
    <xf numFmtId="165" fontId="0" fillId="34" borderId="0" xfId="0" applyNumberFormat="1" applyFill="1" applyBorder="1" applyAlignment="1" quotePrefix="1">
      <alignment horizontal="center"/>
    </xf>
    <xf numFmtId="0" fontId="0" fillId="34" borderId="14" xfId="0" applyNumberFormat="1" applyFill="1" applyBorder="1" applyAlignment="1" quotePrefix="1">
      <alignment horizontal="center"/>
    </xf>
    <xf numFmtId="0" fontId="24" fillId="34" borderId="12" xfId="0" applyNumberFormat="1" applyFont="1" applyFill="1" applyBorder="1" applyAlignment="1" quotePrefix="1">
      <alignment horizontal="center"/>
    </xf>
    <xf numFmtId="165" fontId="24" fillId="34" borderId="13" xfId="0" applyNumberFormat="1" applyFont="1" applyFill="1" applyBorder="1" applyAlignment="1" quotePrefix="1">
      <alignment horizontal="center"/>
    </xf>
    <xf numFmtId="0" fontId="24" fillId="34" borderId="0" xfId="0" applyNumberFormat="1" applyFont="1" applyFill="1" applyBorder="1" applyAlignment="1" quotePrefix="1">
      <alignment horizontal="center"/>
    </xf>
    <xf numFmtId="165" fontId="24" fillId="34" borderId="0" xfId="0" applyNumberFormat="1" applyFont="1" applyFill="1" applyBorder="1" applyAlignment="1" quotePrefix="1">
      <alignment horizontal="center"/>
    </xf>
    <xf numFmtId="0" fontId="24" fillId="34" borderId="14" xfId="0" applyNumberFormat="1" applyFont="1" applyFill="1" applyBorder="1" applyAlignment="1" quotePrefix="1">
      <alignment horizontal="center"/>
    </xf>
    <xf numFmtId="0" fontId="22" fillId="34" borderId="14" xfId="0" applyFont="1" applyFill="1" applyBorder="1" applyAlignment="1">
      <alignment horizontal="center" vertical="top" wrapText="1"/>
    </xf>
    <xf numFmtId="165" fontId="21" fillId="34" borderId="13" xfId="0" applyNumberFormat="1" applyFont="1" applyFill="1" applyBorder="1" applyAlignment="1">
      <alignment horizontal="center" vertical="top"/>
    </xf>
    <xf numFmtId="0" fontId="20" fillId="35" borderId="0" xfId="0" applyFont="1" applyFill="1" applyBorder="1" applyAlignment="1">
      <alignment horizontal="left" wrapText="1"/>
    </xf>
    <xf numFmtId="0" fontId="18" fillId="35" borderId="12" xfId="0" applyFont="1" applyFill="1" applyBorder="1" applyAlignment="1">
      <alignment horizontal="center"/>
    </xf>
    <xf numFmtId="0" fontId="23" fillId="35" borderId="12" xfId="0" applyNumberFormat="1" applyFont="1" applyFill="1" applyBorder="1" applyAlignment="1" quotePrefix="1">
      <alignment horizontal="center"/>
    </xf>
    <xf numFmtId="165" fontId="23" fillId="35" borderId="0" xfId="0" applyNumberFormat="1" applyFont="1" applyFill="1" applyBorder="1" applyAlignment="1" quotePrefix="1">
      <alignment horizontal="center"/>
    </xf>
    <xf numFmtId="0" fontId="23" fillId="35" borderId="14" xfId="0" applyNumberFormat="1" applyFont="1" applyFill="1" applyBorder="1" applyAlignment="1" quotePrefix="1">
      <alignment horizontal="center"/>
    </xf>
    <xf numFmtId="165" fontId="23" fillId="35" borderId="13" xfId="0" applyNumberFormat="1" applyFont="1" applyFill="1" applyBorder="1" applyAlignment="1" quotePrefix="1">
      <alignment horizontal="center"/>
    </xf>
    <xf numFmtId="0" fontId="23" fillId="35" borderId="0" xfId="0" applyNumberFormat="1" applyFont="1" applyFill="1" applyBorder="1" applyAlignment="1" quotePrefix="1">
      <alignment horizontal="center"/>
    </xf>
    <xf numFmtId="0" fontId="21" fillId="35" borderId="14" xfId="0" applyNumberFormat="1" applyFont="1" applyFill="1" applyBorder="1" applyAlignment="1" quotePrefix="1">
      <alignment horizontal="center"/>
    </xf>
    <xf numFmtId="165" fontId="21" fillId="35" borderId="13" xfId="0" applyNumberFormat="1" applyFont="1" applyFill="1" applyBorder="1" applyAlignment="1" quotePrefix="1">
      <alignment horizontal="center"/>
    </xf>
    <xf numFmtId="0" fontId="23" fillId="35" borderId="12" xfId="0" applyFont="1" applyFill="1" applyBorder="1" applyAlignment="1">
      <alignment/>
    </xf>
    <xf numFmtId="165" fontId="23" fillId="35" borderId="0" xfId="0" applyNumberFormat="1" applyFont="1" applyFill="1" applyBorder="1" applyAlignment="1">
      <alignment/>
    </xf>
    <xf numFmtId="0" fontId="23" fillId="35" borderId="14" xfId="0" applyFont="1" applyFill="1" applyBorder="1" applyAlignment="1">
      <alignment/>
    </xf>
    <xf numFmtId="0" fontId="20" fillId="34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34" borderId="0" xfId="0" applyFill="1" applyBorder="1" applyAlignment="1">
      <alignment/>
    </xf>
    <xf numFmtId="165" fontId="18" fillId="34" borderId="0" xfId="0" applyNumberFormat="1" applyFont="1" applyFill="1" applyAlignment="1" quotePrefix="1">
      <alignment horizontal="center"/>
    </xf>
    <xf numFmtId="0" fontId="18" fillId="34" borderId="0" xfId="0" applyNumberFormat="1" applyFont="1" applyFill="1" applyAlignment="1" quotePrefix="1">
      <alignment horizontal="center"/>
    </xf>
    <xf numFmtId="165" fontId="18" fillId="34" borderId="13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165" fontId="18" fillId="34" borderId="0" xfId="0" applyNumberFormat="1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 wrapText="1"/>
    </xf>
    <xf numFmtId="0" fontId="23" fillId="34" borderId="12" xfId="0" applyFont="1" applyFill="1" applyBorder="1" applyAlignment="1">
      <alignment horizontal="center" wrapText="1"/>
    </xf>
    <xf numFmtId="0" fontId="23" fillId="34" borderId="0" xfId="0" applyFont="1" applyFill="1" applyBorder="1" applyAlignment="1">
      <alignment horizontal="center" wrapText="1"/>
    </xf>
    <xf numFmtId="0" fontId="18" fillId="34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wrapText="1"/>
    </xf>
    <xf numFmtId="165" fontId="18" fillId="0" borderId="13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165" fontId="18" fillId="34" borderId="13" xfId="0" applyNumberFormat="1" applyFont="1" applyFill="1" applyBorder="1" applyAlignment="1" quotePrefix="1">
      <alignment horizontal="center" vertical="center"/>
    </xf>
    <xf numFmtId="165" fontId="21" fillId="34" borderId="0" xfId="0" applyNumberFormat="1" applyFont="1" applyFill="1" applyAlignment="1" quotePrefix="1">
      <alignment horizontal="center"/>
    </xf>
    <xf numFmtId="0" fontId="21" fillId="34" borderId="0" xfId="0" applyNumberFormat="1" applyFont="1" applyFill="1" applyAlignment="1" quotePrefix="1">
      <alignment horizontal="center"/>
    </xf>
    <xf numFmtId="3" fontId="18" fillId="35" borderId="12" xfId="0" applyNumberFormat="1" applyFont="1" applyFill="1" applyBorder="1" applyAlignment="1">
      <alignment horizontal="center"/>
    </xf>
    <xf numFmtId="165" fontId="24" fillId="35" borderId="0" xfId="0" applyNumberFormat="1" applyFont="1" applyFill="1" applyBorder="1" applyAlignment="1">
      <alignment horizontal="center"/>
    </xf>
    <xf numFmtId="3" fontId="18" fillId="35" borderId="14" xfId="0" applyNumberFormat="1" applyFont="1" applyFill="1" applyBorder="1" applyAlignment="1">
      <alignment horizontal="center"/>
    </xf>
    <xf numFmtId="165" fontId="24" fillId="35" borderId="13" xfId="0" applyNumberFormat="1" applyFont="1" applyFill="1" applyBorder="1" applyAlignment="1">
      <alignment horizontal="center"/>
    </xf>
    <xf numFmtId="3" fontId="18" fillId="35" borderId="0" xfId="0" applyNumberFormat="1" applyFont="1" applyFill="1" applyBorder="1" applyAlignment="1">
      <alignment horizontal="center"/>
    </xf>
    <xf numFmtId="0" fontId="18" fillId="35" borderId="14" xfId="0" applyNumberFormat="1" applyFont="1" applyFill="1" applyBorder="1" applyAlignment="1" quotePrefix="1">
      <alignment horizontal="center"/>
    </xf>
    <xf numFmtId="165" fontId="18" fillId="35" borderId="13" xfId="0" applyNumberFormat="1" applyFont="1" applyFill="1" applyBorder="1" applyAlignment="1" quotePrefix="1">
      <alignment horizontal="center"/>
    </xf>
    <xf numFmtId="0" fontId="18" fillId="35" borderId="12" xfId="0" applyNumberFormat="1" applyFont="1" applyFill="1" applyBorder="1" applyAlignment="1" quotePrefix="1">
      <alignment horizontal="center"/>
    </xf>
    <xf numFmtId="165" fontId="18" fillId="35" borderId="0" xfId="0" applyNumberFormat="1" applyFont="1" applyFill="1" applyBorder="1" applyAlignment="1" quotePrefix="1">
      <alignment horizontal="center"/>
    </xf>
    <xf numFmtId="0" fontId="20" fillId="34" borderId="0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horizontal="center" vertical="center"/>
    </xf>
    <xf numFmtId="0" fontId="21" fillId="34" borderId="12" xfId="0" applyNumberFormat="1" applyFont="1" applyFill="1" applyBorder="1" applyAlignment="1" quotePrefix="1">
      <alignment horizontal="center" vertical="center"/>
    </xf>
    <xf numFmtId="165" fontId="21" fillId="34" borderId="0" xfId="0" applyNumberFormat="1" applyFont="1" applyFill="1" applyAlignment="1" quotePrefix="1">
      <alignment horizontal="center" vertical="center"/>
    </xf>
    <xf numFmtId="0" fontId="21" fillId="34" borderId="14" xfId="0" applyNumberFormat="1" applyFont="1" applyFill="1" applyBorder="1" applyAlignment="1" quotePrefix="1">
      <alignment horizontal="center" vertical="center"/>
    </xf>
    <xf numFmtId="165" fontId="21" fillId="34" borderId="13" xfId="0" applyNumberFormat="1" applyFont="1" applyFill="1" applyBorder="1" applyAlignment="1" quotePrefix="1">
      <alignment horizontal="center" vertical="center"/>
    </xf>
    <xf numFmtId="0" fontId="21" fillId="34" borderId="0" xfId="0" applyNumberFormat="1" applyFont="1" applyFill="1" applyAlignment="1" quotePrefix="1">
      <alignment horizontal="center" vertical="center"/>
    </xf>
    <xf numFmtId="165" fontId="21" fillId="34" borderId="0" xfId="0" applyNumberFormat="1" applyFont="1" applyFill="1" applyBorder="1" applyAlignment="1" quotePrefix="1">
      <alignment horizontal="center" vertical="center"/>
    </xf>
    <xf numFmtId="0" fontId="21" fillId="34" borderId="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2" xfId="0" applyNumberFormat="1" applyFont="1" applyFill="1" applyBorder="1" applyAlignment="1" quotePrefix="1">
      <alignment horizontal="center" vertical="center"/>
    </xf>
    <xf numFmtId="0" fontId="18" fillId="34" borderId="0" xfId="0" applyNumberFormat="1" applyFont="1" applyFill="1" applyBorder="1" applyAlignment="1" quotePrefix="1">
      <alignment horizontal="center" vertical="center"/>
    </xf>
    <xf numFmtId="165" fontId="18" fillId="34" borderId="0" xfId="0" applyNumberFormat="1" applyFont="1" applyFill="1" applyBorder="1" applyAlignment="1" quotePrefix="1">
      <alignment horizontal="center" vertical="center"/>
    </xf>
    <xf numFmtId="0" fontId="18" fillId="34" borderId="14" xfId="0" applyNumberFormat="1" applyFont="1" applyFill="1" applyBorder="1" applyAlignment="1" quotePrefix="1">
      <alignment horizontal="center" vertical="center"/>
    </xf>
    <xf numFmtId="3" fontId="18" fillId="34" borderId="14" xfId="0" applyNumberFormat="1" applyFont="1" applyFill="1" applyBorder="1" applyAlignment="1">
      <alignment horizontal="center" vertical="center"/>
    </xf>
    <xf numFmtId="165" fontId="24" fillId="34" borderId="0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165" fontId="23" fillId="34" borderId="13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165" fontId="23" fillId="34" borderId="0" xfId="0" applyNumberFormat="1" applyFont="1" applyFill="1" applyBorder="1" applyAlignment="1">
      <alignment horizontal="center" vertical="center"/>
    </xf>
    <xf numFmtId="3" fontId="18" fillId="34" borderId="12" xfId="0" applyNumberFormat="1" applyFont="1" applyFill="1" applyBorder="1" applyAlignment="1">
      <alignment horizontal="center" vertical="center"/>
    </xf>
    <xf numFmtId="165" fontId="18" fillId="34" borderId="13" xfId="0" applyNumberFormat="1" applyFont="1" applyFill="1" applyBorder="1" applyAlignment="1">
      <alignment horizontal="center" vertical="center"/>
    </xf>
    <xf numFmtId="3" fontId="18" fillId="34" borderId="0" xfId="0" applyNumberFormat="1" applyFont="1" applyFill="1" applyBorder="1" applyAlignment="1">
      <alignment horizontal="center" vertical="center"/>
    </xf>
    <xf numFmtId="165" fontId="18" fillId="34" borderId="0" xfId="0" applyNumberFormat="1" applyFont="1" applyFill="1" applyBorder="1" applyAlignment="1">
      <alignment horizontal="center" vertical="center"/>
    </xf>
    <xf numFmtId="3" fontId="23" fillId="34" borderId="14" xfId="0" applyNumberFormat="1" applyFont="1" applyFill="1" applyBorder="1" applyAlignment="1">
      <alignment horizontal="center" vertical="center" wrapText="1"/>
    </xf>
    <xf numFmtId="165" fontId="24" fillId="34" borderId="13" xfId="0" applyNumberFormat="1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5" xfId="0" applyNumberFormat="1" applyFont="1" applyFill="1" applyBorder="1" applyAlignment="1" quotePrefix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/>
    </xf>
    <xf numFmtId="3" fontId="23" fillId="34" borderId="12" xfId="0" applyNumberFormat="1" applyFont="1" applyFill="1" applyBorder="1" applyAlignment="1">
      <alignment horizontal="center" vertical="center" wrapText="1"/>
    </xf>
    <xf numFmtId="3" fontId="23" fillId="34" borderId="0" xfId="0" applyNumberFormat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right" vertical="center" wrapText="1"/>
    </xf>
    <xf numFmtId="165" fontId="23" fillId="34" borderId="18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165" fontId="23" fillId="34" borderId="11" xfId="0" applyNumberFormat="1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3" fontId="18" fillId="34" borderId="19" xfId="0" applyNumberFormat="1" applyFont="1" applyFill="1" applyBorder="1" applyAlignment="1">
      <alignment horizontal="center" vertical="center"/>
    </xf>
    <xf numFmtId="165" fontId="18" fillId="34" borderId="18" xfId="0" applyNumberFormat="1" applyFont="1" applyFill="1" applyBorder="1" applyAlignment="1">
      <alignment horizontal="center" vertical="center"/>
    </xf>
    <xf numFmtId="3" fontId="18" fillId="34" borderId="20" xfId="0" applyNumberFormat="1" applyFont="1" applyFill="1" applyBorder="1" applyAlignment="1">
      <alignment horizontal="center" vertical="center"/>
    </xf>
    <xf numFmtId="3" fontId="18" fillId="34" borderId="11" xfId="0" applyNumberFormat="1" applyFont="1" applyFill="1" applyBorder="1" applyAlignment="1">
      <alignment horizontal="center" vertical="center"/>
    </xf>
    <xf numFmtId="165" fontId="18" fillId="34" borderId="11" xfId="0" applyNumberFormat="1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1" fontId="23" fillId="34" borderId="14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165" fontId="18" fillId="34" borderId="13" xfId="0" applyNumberFormat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" fontId="18" fillId="34" borderId="14" xfId="0" applyNumberFormat="1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165" fontId="23" fillId="34" borderId="21" xfId="0" applyNumberFormat="1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165" fontId="23" fillId="34" borderId="17" xfId="0" applyNumberFormat="1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1" fontId="23" fillId="34" borderId="16" xfId="0" applyNumberFormat="1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165" fontId="18" fillId="34" borderId="21" xfId="0" applyNumberFormat="1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165" fontId="18" fillId="34" borderId="17" xfId="0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/>
    </xf>
    <xf numFmtId="165" fontId="22" fillId="34" borderId="0" xfId="0" applyNumberFormat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165" fontId="22" fillId="34" borderId="13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  <xf numFmtId="165" fontId="18" fillId="34" borderId="0" xfId="0" applyNumberFormat="1" applyFont="1" applyFill="1" applyAlignment="1" quotePrefix="1">
      <alignment horizontal="center" vertical="center"/>
    </xf>
    <xf numFmtId="0" fontId="18" fillId="34" borderId="0" xfId="0" applyNumberFormat="1" applyFont="1" applyFill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/>
    </xf>
    <xf numFmtId="0" fontId="24" fillId="34" borderId="14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3" fontId="21" fillId="35" borderId="12" xfId="0" applyNumberFormat="1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165" fontId="22" fillId="35" borderId="0" xfId="0" applyNumberFormat="1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165" fontId="22" fillId="35" borderId="13" xfId="0" applyNumberFormat="1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165" fontId="21" fillId="35" borderId="0" xfId="0" applyNumberFormat="1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19" fillId="35" borderId="0" xfId="0" applyFont="1" applyFill="1" applyBorder="1" applyAlignment="1">
      <alignment horizontal="left" wrapText="1"/>
    </xf>
    <xf numFmtId="0" fontId="23" fillId="35" borderId="22" xfId="0" applyFont="1" applyFill="1" applyBorder="1" applyAlignment="1">
      <alignment horizontal="center" vertical="top" wrapText="1"/>
    </xf>
    <xf numFmtId="0" fontId="23" fillId="35" borderId="12" xfId="0" applyFont="1" applyFill="1" applyBorder="1" applyAlignment="1">
      <alignment horizontal="center" vertical="top" wrapText="1"/>
    </xf>
    <xf numFmtId="165" fontId="18" fillId="35" borderId="13" xfId="0" applyNumberFormat="1" applyFont="1" applyFill="1" applyBorder="1" applyAlignment="1">
      <alignment horizontal="center" vertical="top"/>
    </xf>
    <xf numFmtId="0" fontId="23" fillId="35" borderId="0" xfId="0" applyFont="1" applyFill="1" applyBorder="1" applyAlignment="1">
      <alignment horizontal="center" vertical="top" wrapText="1"/>
    </xf>
    <xf numFmtId="165" fontId="18" fillId="35" borderId="0" xfId="0" applyNumberFormat="1" applyFont="1" applyFill="1" applyBorder="1" applyAlignment="1">
      <alignment horizontal="center" vertical="top"/>
    </xf>
    <xf numFmtId="0" fontId="23" fillId="35" borderId="14" xfId="0" applyFont="1" applyFill="1" applyBorder="1" applyAlignment="1">
      <alignment horizontal="center" vertical="top" wrapText="1"/>
    </xf>
    <xf numFmtId="3" fontId="18" fillId="34" borderId="12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3" fontId="23" fillId="34" borderId="14" xfId="0" applyNumberFormat="1" applyFont="1" applyFill="1" applyBorder="1" applyAlignment="1">
      <alignment horizontal="center"/>
    </xf>
    <xf numFmtId="3" fontId="23" fillId="34" borderId="12" xfId="0" applyNumberFormat="1" applyFont="1" applyFill="1" applyBorder="1" applyAlignment="1">
      <alignment horizontal="center"/>
    </xf>
    <xf numFmtId="0" fontId="26" fillId="35" borderId="0" xfId="0" applyFont="1" applyFill="1" applyBorder="1" applyAlignment="1">
      <alignment wrapText="1"/>
    </xf>
    <xf numFmtId="3" fontId="22" fillId="35" borderId="14" xfId="0" applyNumberFormat="1" applyFont="1" applyFill="1" applyBorder="1" applyAlignment="1">
      <alignment horizontal="center"/>
    </xf>
    <xf numFmtId="3" fontId="22" fillId="35" borderId="12" xfId="0" applyNumberFormat="1" applyFont="1" applyFill="1" applyBorder="1" applyAlignment="1">
      <alignment horizontal="center"/>
    </xf>
    <xf numFmtId="0" fontId="26" fillId="34" borderId="17" xfId="0" applyFont="1" applyFill="1" applyBorder="1" applyAlignment="1">
      <alignment wrapText="1"/>
    </xf>
    <xf numFmtId="3" fontId="21" fillId="34" borderId="0" xfId="0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3" fontId="22" fillId="34" borderId="0" xfId="0" applyNumberFormat="1" applyFont="1" applyFill="1" applyBorder="1" applyAlignment="1">
      <alignment/>
    </xf>
    <xf numFmtId="3" fontId="22" fillId="34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top"/>
    </xf>
    <xf numFmtId="0" fontId="27" fillId="34" borderId="0" xfId="0" applyNumberFormat="1" applyFont="1" applyFill="1" applyAlignment="1">
      <alignment horizontal="left"/>
    </xf>
    <xf numFmtId="0" fontId="0" fillId="34" borderId="0" xfId="0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65" fontId="0" fillId="34" borderId="0" xfId="0" applyNumberFormat="1" applyFill="1" applyAlignment="1">
      <alignment vertical="top"/>
    </xf>
    <xf numFmtId="0" fontId="27" fillId="0" borderId="0" xfId="0" applyFont="1" applyAlignment="1">
      <alignment vertical="top"/>
    </xf>
    <xf numFmtId="3" fontId="23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165" fontId="0" fillId="0" borderId="0" xfId="0" applyNumberFormat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1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4"/>
  <sheetViews>
    <sheetView tabSelected="1" zoomScalePageLayoutView="0" workbookViewId="0" topLeftCell="A1">
      <selection activeCell="P137" sqref="P137"/>
    </sheetView>
  </sheetViews>
  <sheetFormatPr defaultColWidth="9.140625" defaultRowHeight="15"/>
  <cols>
    <col min="1" max="1" width="27.140625" style="2" customWidth="1"/>
    <col min="2" max="2" width="5.57421875" style="3" customWidth="1"/>
    <col min="3" max="11" width="5.57421875" style="2" customWidth="1"/>
    <col min="12" max="12" width="5.7109375" style="2" customWidth="1"/>
    <col min="13" max="15" width="5.57421875" style="2" customWidth="1"/>
    <col min="16" max="16" width="5.8515625" style="2" customWidth="1"/>
    <col min="17" max="17" width="5.57421875" style="2" customWidth="1"/>
    <col min="18" max="18" width="5.7109375" style="2" customWidth="1"/>
    <col min="19" max="19" width="5.57421875" style="2" customWidth="1"/>
    <col min="20" max="20" width="5.8515625" style="259" customWidth="1"/>
    <col min="21" max="21" width="18.7109375" style="2" customWidth="1"/>
    <col min="22" max="22" width="9.140625" style="3" customWidth="1"/>
    <col min="23" max="16384" width="9.140625" style="2" customWidth="1"/>
  </cols>
  <sheetData>
    <row r="1" spans="1:20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5" customHeight="1">
      <c r="A2" s="4"/>
      <c r="B2" s="5" t="s">
        <v>1</v>
      </c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3</v>
      </c>
      <c r="R2" s="7"/>
      <c r="S2" s="7"/>
      <c r="T2" s="7"/>
      <c r="U2" s="8"/>
    </row>
    <row r="3" spans="1:21" ht="13.5" customHeight="1">
      <c r="A3" s="4"/>
      <c r="B3" s="9"/>
      <c r="C3" s="10" t="s">
        <v>4</v>
      </c>
      <c r="D3" s="11"/>
      <c r="E3" s="7" t="s">
        <v>5</v>
      </c>
      <c r="F3" s="11"/>
      <c r="G3" s="7" t="s">
        <v>6</v>
      </c>
      <c r="H3" s="11"/>
      <c r="I3" s="12" t="s">
        <v>7</v>
      </c>
      <c r="J3" s="13"/>
      <c r="K3" s="12" t="s">
        <v>8</v>
      </c>
      <c r="L3" s="13"/>
      <c r="M3" s="12" t="s">
        <v>9</v>
      </c>
      <c r="N3" s="13"/>
      <c r="O3" s="12" t="s">
        <v>10</v>
      </c>
      <c r="P3" s="13"/>
      <c r="Q3" s="10" t="s">
        <v>11</v>
      </c>
      <c r="R3" s="11"/>
      <c r="S3" s="7" t="s">
        <v>12</v>
      </c>
      <c r="T3" s="11"/>
      <c r="U3" s="8"/>
    </row>
    <row r="4" spans="1:21" ht="13.5" customHeight="1">
      <c r="A4" s="4"/>
      <c r="B4" s="14" t="s">
        <v>13</v>
      </c>
      <c r="C4" s="14" t="s">
        <v>13</v>
      </c>
      <c r="D4" s="15" t="s">
        <v>14</v>
      </c>
      <c r="E4" s="16" t="s">
        <v>13</v>
      </c>
      <c r="F4" s="15" t="s">
        <v>14</v>
      </c>
      <c r="G4" s="16" t="s">
        <v>13</v>
      </c>
      <c r="H4" s="15" t="s">
        <v>14</v>
      </c>
      <c r="I4" s="16" t="s">
        <v>13</v>
      </c>
      <c r="J4" s="15" t="s">
        <v>14</v>
      </c>
      <c r="K4" s="16" t="s">
        <v>13</v>
      </c>
      <c r="L4" s="15" t="s">
        <v>14</v>
      </c>
      <c r="M4" s="16" t="s">
        <v>13</v>
      </c>
      <c r="N4" s="15" t="s">
        <v>14</v>
      </c>
      <c r="O4" s="17" t="s">
        <v>13</v>
      </c>
      <c r="P4" s="18" t="s">
        <v>14</v>
      </c>
      <c r="Q4" s="14" t="s">
        <v>13</v>
      </c>
      <c r="R4" s="15" t="s">
        <v>14</v>
      </c>
      <c r="S4" s="16" t="s">
        <v>13</v>
      </c>
      <c r="T4" s="15" t="s">
        <v>14</v>
      </c>
      <c r="U4" s="8"/>
    </row>
    <row r="5" spans="1:21" ht="14.25" customHeight="1">
      <c r="A5" s="19" t="s">
        <v>15</v>
      </c>
      <c r="B5" s="20"/>
      <c r="C5" s="20"/>
      <c r="D5" s="21"/>
      <c r="E5" s="22"/>
      <c r="F5" s="23"/>
      <c r="G5" s="24"/>
      <c r="H5" s="21"/>
      <c r="I5" s="22"/>
      <c r="J5" s="23"/>
      <c r="K5" s="24"/>
      <c r="L5" s="21"/>
      <c r="M5" s="22"/>
      <c r="N5" s="23"/>
      <c r="O5" s="24"/>
      <c r="P5" s="21"/>
      <c r="Q5" s="20"/>
      <c r="R5" s="21"/>
      <c r="S5" s="22"/>
      <c r="T5" s="23"/>
      <c r="U5" s="8"/>
    </row>
    <row r="6" spans="1:21" ht="12" customHeight="1">
      <c r="A6" s="25"/>
      <c r="B6" s="9"/>
      <c r="C6" s="26"/>
      <c r="D6" s="27"/>
      <c r="E6" s="28"/>
      <c r="F6" s="28"/>
      <c r="G6" s="29"/>
      <c r="H6" s="27"/>
      <c r="I6" s="28"/>
      <c r="J6" s="28"/>
      <c r="K6" s="29"/>
      <c r="L6" s="27"/>
      <c r="M6" s="28"/>
      <c r="N6" s="28"/>
      <c r="O6" s="30"/>
      <c r="P6" s="31"/>
      <c r="Q6" s="32"/>
      <c r="R6" s="31"/>
      <c r="S6" s="33"/>
      <c r="T6" s="34"/>
      <c r="U6" s="8"/>
    </row>
    <row r="7" spans="1:21" ht="14.25">
      <c r="A7" s="25" t="s">
        <v>16</v>
      </c>
      <c r="B7" s="35">
        <f>B8+B9</f>
        <v>59</v>
      </c>
      <c r="C7" s="36">
        <f>C8+C9</f>
        <v>5</v>
      </c>
      <c r="D7" s="37">
        <f>C7/B7*100</f>
        <v>8.47457627118644</v>
      </c>
      <c r="E7" s="38">
        <f>E8+E9</f>
        <v>4</v>
      </c>
      <c r="F7" s="39">
        <f>E7/B7*100</f>
        <v>6.779661016949152</v>
      </c>
      <c r="G7" s="40">
        <f>G8+G9</f>
        <v>5</v>
      </c>
      <c r="H7" s="37">
        <f>G7/B7*100</f>
        <v>8.47457627118644</v>
      </c>
      <c r="I7" s="38">
        <f>I8+I9</f>
        <v>1</v>
      </c>
      <c r="J7" s="39">
        <f>I7/B7*100</f>
        <v>1.694915254237288</v>
      </c>
      <c r="K7" s="40">
        <f>K8+K9</f>
        <v>27</v>
      </c>
      <c r="L7" s="37">
        <f>K7/B7*100</f>
        <v>45.76271186440678</v>
      </c>
      <c r="M7" s="38">
        <f>M8+M9</f>
        <v>0</v>
      </c>
      <c r="N7" s="39">
        <f>M7/B7*100</f>
        <v>0</v>
      </c>
      <c r="O7" s="41">
        <f>O8+O9</f>
        <v>17</v>
      </c>
      <c r="P7" s="42">
        <f>O7/B7*100</f>
        <v>28.8135593220339</v>
      </c>
      <c r="Q7" s="43">
        <f>Q8+Q9</f>
        <v>20</v>
      </c>
      <c r="R7" s="42">
        <f>Q7/B7*100</f>
        <v>33.89830508474576</v>
      </c>
      <c r="S7" s="44">
        <f>S8+S9</f>
        <v>39</v>
      </c>
      <c r="T7" s="45">
        <f>S7/B7*100</f>
        <v>66.10169491525424</v>
      </c>
      <c r="U7" s="8"/>
    </row>
    <row r="8" spans="1:21" ht="14.25">
      <c r="A8" s="46" t="s">
        <v>17</v>
      </c>
      <c r="B8" s="47">
        <v>1</v>
      </c>
      <c r="C8" s="48">
        <v>0</v>
      </c>
      <c r="D8" s="49">
        <v>0</v>
      </c>
      <c r="E8" s="50">
        <v>1</v>
      </c>
      <c r="F8" s="51">
        <v>100</v>
      </c>
      <c r="G8" s="52">
        <v>0</v>
      </c>
      <c r="H8" s="49">
        <v>0</v>
      </c>
      <c r="I8" s="50">
        <v>0</v>
      </c>
      <c r="J8" s="51">
        <v>0</v>
      </c>
      <c r="K8" s="52">
        <v>0</v>
      </c>
      <c r="L8" s="49">
        <v>0</v>
      </c>
      <c r="M8" s="50">
        <v>0</v>
      </c>
      <c r="N8" s="51">
        <v>0</v>
      </c>
      <c r="O8" s="53">
        <v>0</v>
      </c>
      <c r="P8" s="49">
        <v>0</v>
      </c>
      <c r="Q8" s="54">
        <v>1</v>
      </c>
      <c r="R8" s="49">
        <v>100</v>
      </c>
      <c r="S8" s="55">
        <v>0</v>
      </c>
      <c r="T8" s="51">
        <v>0</v>
      </c>
      <c r="U8" s="8"/>
    </row>
    <row r="9" spans="1:21" ht="14.25">
      <c r="A9" s="46" t="s">
        <v>18</v>
      </c>
      <c r="B9" s="47">
        <v>58</v>
      </c>
      <c r="C9" s="48">
        <v>5</v>
      </c>
      <c r="D9" s="56">
        <v>8.620689655172415</v>
      </c>
      <c r="E9" s="50">
        <v>3</v>
      </c>
      <c r="F9" s="57">
        <v>5.172413793103448</v>
      </c>
      <c r="G9" s="52">
        <v>5</v>
      </c>
      <c r="H9" s="56">
        <v>8.620689655172415</v>
      </c>
      <c r="I9" s="50">
        <v>1</v>
      </c>
      <c r="J9" s="57">
        <v>1.7241379310344827</v>
      </c>
      <c r="K9" s="52">
        <v>27</v>
      </c>
      <c r="L9" s="56">
        <v>46.55172413793103</v>
      </c>
      <c r="M9" s="50">
        <v>0</v>
      </c>
      <c r="N9" s="57">
        <v>0</v>
      </c>
      <c r="O9" s="53">
        <v>17</v>
      </c>
      <c r="P9" s="58">
        <v>29.310344827586203</v>
      </c>
      <c r="Q9" s="54">
        <v>19</v>
      </c>
      <c r="R9" s="58">
        <v>32.758620689655174</v>
      </c>
      <c r="S9" s="55">
        <v>39</v>
      </c>
      <c r="T9" s="59">
        <v>67.24137931034483</v>
      </c>
      <c r="U9" s="8"/>
    </row>
    <row r="10" spans="1:21" ht="14.25">
      <c r="A10" s="60"/>
      <c r="B10" s="61"/>
      <c r="C10" s="62"/>
      <c r="D10" s="63"/>
      <c r="E10" s="64"/>
      <c r="F10" s="65"/>
      <c r="G10" s="66"/>
      <c r="H10" s="63"/>
      <c r="I10" s="64"/>
      <c r="J10" s="65"/>
      <c r="K10" s="66"/>
      <c r="L10" s="63"/>
      <c r="M10" s="64"/>
      <c r="N10" s="65"/>
      <c r="O10" s="53"/>
      <c r="P10" s="58"/>
      <c r="Q10" s="54"/>
      <c r="R10" s="58"/>
      <c r="S10" s="55"/>
      <c r="T10" s="59"/>
      <c r="U10" s="8"/>
    </row>
    <row r="11" spans="1:21" ht="14.25">
      <c r="A11" s="67" t="s">
        <v>19</v>
      </c>
      <c r="B11" s="35">
        <f>B12+B13</f>
        <v>253</v>
      </c>
      <c r="C11" s="36">
        <f>C12+C13</f>
        <v>25</v>
      </c>
      <c r="D11" s="37">
        <f>C11/B11*100</f>
        <v>9.881422924901186</v>
      </c>
      <c r="E11" s="38">
        <f>E12+E13</f>
        <v>5</v>
      </c>
      <c r="F11" s="39">
        <f>E11/B11*100</f>
        <v>1.9762845849802373</v>
      </c>
      <c r="G11" s="40">
        <f>G12+G13</f>
        <v>10</v>
      </c>
      <c r="H11" s="37">
        <f>G11/B11*100</f>
        <v>3.9525691699604746</v>
      </c>
      <c r="I11" s="38">
        <f>I12+I13</f>
        <v>2</v>
      </c>
      <c r="J11" s="39">
        <f>I11/B11*100</f>
        <v>0.7905138339920948</v>
      </c>
      <c r="K11" s="40">
        <f>K12+K13</f>
        <v>149</v>
      </c>
      <c r="L11" s="37">
        <f>K11/B11*100</f>
        <v>58.89328063241107</v>
      </c>
      <c r="M11" s="38">
        <f>M12+M13</f>
        <v>3</v>
      </c>
      <c r="N11" s="39">
        <f>M11/B11*100</f>
        <v>1.185770750988142</v>
      </c>
      <c r="O11" s="41">
        <f>O12+O13</f>
        <v>59</v>
      </c>
      <c r="P11" s="42">
        <f>O11/B11*100</f>
        <v>23.3201581027668</v>
      </c>
      <c r="Q11" s="43">
        <f>Q12+Q13</f>
        <v>73</v>
      </c>
      <c r="R11" s="42">
        <f>Q11/B11*100</f>
        <v>28.85375494071146</v>
      </c>
      <c r="S11" s="44">
        <f>S12+S13</f>
        <v>180</v>
      </c>
      <c r="T11" s="45">
        <f>S11/B11*100</f>
        <v>71.14624505928853</v>
      </c>
      <c r="U11" s="8"/>
    </row>
    <row r="12" spans="1:21" ht="14.25">
      <c r="A12" s="46" t="s">
        <v>20</v>
      </c>
      <c r="B12" s="47">
        <v>122</v>
      </c>
      <c r="C12" s="48">
        <v>15</v>
      </c>
      <c r="D12" s="56">
        <v>12.295081967213115</v>
      </c>
      <c r="E12" s="50">
        <v>3</v>
      </c>
      <c r="F12" s="57">
        <v>2.459016393442623</v>
      </c>
      <c r="G12" s="52">
        <v>7</v>
      </c>
      <c r="H12" s="56">
        <v>5.737704918032787</v>
      </c>
      <c r="I12" s="50">
        <v>0</v>
      </c>
      <c r="J12" s="57">
        <v>0</v>
      </c>
      <c r="K12" s="52">
        <v>68</v>
      </c>
      <c r="L12" s="56">
        <v>55.73770491803278</v>
      </c>
      <c r="M12" s="50">
        <v>3</v>
      </c>
      <c r="N12" s="57">
        <v>2.459016393442623</v>
      </c>
      <c r="O12" s="53">
        <v>26</v>
      </c>
      <c r="P12" s="58">
        <v>21.311475409836063</v>
      </c>
      <c r="Q12" s="54">
        <v>56</v>
      </c>
      <c r="R12" s="58">
        <v>45.90163934426229</v>
      </c>
      <c r="S12" s="55">
        <v>66</v>
      </c>
      <c r="T12" s="59">
        <v>54.09836065573771</v>
      </c>
      <c r="U12" s="8"/>
    </row>
    <row r="13" spans="1:21" ht="14.25">
      <c r="A13" s="46" t="s">
        <v>21</v>
      </c>
      <c r="B13" s="47">
        <v>131</v>
      </c>
      <c r="C13" s="48">
        <v>10</v>
      </c>
      <c r="D13" s="56">
        <v>7.633587786259542</v>
      </c>
      <c r="E13" s="50">
        <v>2</v>
      </c>
      <c r="F13" s="57">
        <v>1.5267175572519083</v>
      </c>
      <c r="G13" s="52">
        <v>3</v>
      </c>
      <c r="H13" s="56">
        <v>2.2900763358778624</v>
      </c>
      <c r="I13" s="50">
        <v>2</v>
      </c>
      <c r="J13" s="57">
        <v>1.5267175572519083</v>
      </c>
      <c r="K13" s="52">
        <v>81</v>
      </c>
      <c r="L13" s="56">
        <v>61.832061068702295</v>
      </c>
      <c r="M13" s="50">
        <v>0</v>
      </c>
      <c r="N13" s="57">
        <v>0</v>
      </c>
      <c r="O13" s="53">
        <v>33</v>
      </c>
      <c r="P13" s="58">
        <v>25.190839694656486</v>
      </c>
      <c r="Q13" s="54">
        <v>17</v>
      </c>
      <c r="R13" s="58">
        <v>12.977099236641221</v>
      </c>
      <c r="S13" s="55">
        <v>114</v>
      </c>
      <c r="T13" s="59">
        <v>87.02290076335878</v>
      </c>
      <c r="U13" s="8"/>
    </row>
    <row r="14" spans="1:21" ht="14.25">
      <c r="A14" s="46"/>
      <c r="B14" s="61"/>
      <c r="C14" s="62"/>
      <c r="D14" s="63"/>
      <c r="E14" s="64"/>
      <c r="F14" s="65"/>
      <c r="G14" s="66"/>
      <c r="H14" s="63"/>
      <c r="I14" s="64"/>
      <c r="J14" s="65"/>
      <c r="K14" s="66"/>
      <c r="L14" s="63"/>
      <c r="M14" s="64"/>
      <c r="N14" s="65"/>
      <c r="O14" s="53"/>
      <c r="P14" s="58"/>
      <c r="Q14" s="62"/>
      <c r="R14" s="63"/>
      <c r="S14" s="64"/>
      <c r="T14" s="65"/>
      <c r="U14" s="8"/>
    </row>
    <row r="15" spans="1:21" ht="14.25">
      <c r="A15" s="68" t="s">
        <v>22</v>
      </c>
      <c r="B15" s="35">
        <v>11</v>
      </c>
      <c r="C15" s="69">
        <v>3</v>
      </c>
      <c r="D15" s="70">
        <v>27.27272727272727</v>
      </c>
      <c r="E15" s="71">
        <v>0</v>
      </c>
      <c r="F15" s="72">
        <v>0</v>
      </c>
      <c r="G15" s="73">
        <v>2</v>
      </c>
      <c r="H15" s="70">
        <v>18.181818181818183</v>
      </c>
      <c r="I15" s="71">
        <v>0</v>
      </c>
      <c r="J15" s="72">
        <v>0</v>
      </c>
      <c r="K15" s="73">
        <v>3</v>
      </c>
      <c r="L15" s="70">
        <v>27.27272727272727</v>
      </c>
      <c r="M15" s="71">
        <v>1</v>
      </c>
      <c r="N15" s="72">
        <v>9.090909090909092</v>
      </c>
      <c r="O15" s="41">
        <v>2</v>
      </c>
      <c r="P15" s="42">
        <v>18.181818181818183</v>
      </c>
      <c r="Q15" s="43">
        <v>5</v>
      </c>
      <c r="R15" s="42">
        <v>45.45454545454545</v>
      </c>
      <c r="S15" s="44">
        <v>6</v>
      </c>
      <c r="T15" s="45">
        <v>54.54545454545454</v>
      </c>
      <c r="U15" s="8"/>
    </row>
    <row r="16" spans="1:21" ht="14.25">
      <c r="A16" s="68"/>
      <c r="B16" s="61"/>
      <c r="C16" s="62"/>
      <c r="D16" s="63"/>
      <c r="E16" s="64"/>
      <c r="F16" s="65"/>
      <c r="G16" s="66"/>
      <c r="H16" s="63"/>
      <c r="I16" s="64"/>
      <c r="J16" s="65"/>
      <c r="K16" s="66"/>
      <c r="L16" s="63"/>
      <c r="M16" s="64"/>
      <c r="N16" s="65"/>
      <c r="O16" s="53"/>
      <c r="P16" s="58"/>
      <c r="Q16" s="62"/>
      <c r="R16" s="63"/>
      <c r="S16" s="64"/>
      <c r="T16" s="65"/>
      <c r="U16" s="8"/>
    </row>
    <row r="17" spans="1:21" ht="14.25">
      <c r="A17" s="25" t="s">
        <v>23</v>
      </c>
      <c r="B17" s="35">
        <v>39</v>
      </c>
      <c r="C17" s="36">
        <v>13</v>
      </c>
      <c r="D17" s="74">
        <f>D18+D22</f>
        <v>32.142857142857146</v>
      </c>
      <c r="E17" s="38">
        <f>E18+E22</f>
        <v>1</v>
      </c>
      <c r="F17" s="39">
        <f>E17/B17*100</f>
        <v>2.564102564102564</v>
      </c>
      <c r="G17" s="40">
        <f>G18+G22</f>
        <v>5</v>
      </c>
      <c r="H17" s="37">
        <f>G17/B17*100</f>
        <v>12.82051282051282</v>
      </c>
      <c r="I17" s="38">
        <f>I18+I22</f>
        <v>0</v>
      </c>
      <c r="J17" s="39">
        <f>I17/B17*100</f>
        <v>0</v>
      </c>
      <c r="K17" s="40">
        <v>10</v>
      </c>
      <c r="L17" s="37">
        <f>K17/B17*100</f>
        <v>25.64102564102564</v>
      </c>
      <c r="M17" s="38">
        <f>M18+M22</f>
        <v>3</v>
      </c>
      <c r="N17" s="39">
        <f>M17/B17*100</f>
        <v>7.6923076923076925</v>
      </c>
      <c r="O17" s="41">
        <f>O18+O22</f>
        <v>7</v>
      </c>
      <c r="P17" s="42">
        <f>O17/B17*100</f>
        <v>17.94871794871795</v>
      </c>
      <c r="Q17" s="43">
        <v>14</v>
      </c>
      <c r="R17" s="42">
        <f>Q17/B17*100</f>
        <v>35.8974358974359</v>
      </c>
      <c r="S17" s="44">
        <v>25</v>
      </c>
      <c r="T17" s="45">
        <f>S17/B17*100</f>
        <v>64.1025641025641</v>
      </c>
      <c r="U17" s="8"/>
    </row>
    <row r="18" spans="1:21" ht="14.25">
      <c r="A18" s="46" t="s">
        <v>24</v>
      </c>
      <c r="B18" s="47">
        <v>3</v>
      </c>
      <c r="C18" s="48">
        <v>0</v>
      </c>
      <c r="D18" s="56">
        <v>0</v>
      </c>
      <c r="E18" s="50">
        <v>0</v>
      </c>
      <c r="F18" s="57">
        <v>0</v>
      </c>
      <c r="G18" s="52">
        <v>1</v>
      </c>
      <c r="H18" s="56">
        <v>33.33333333333333</v>
      </c>
      <c r="I18" s="50">
        <v>0</v>
      </c>
      <c r="J18" s="57">
        <v>0</v>
      </c>
      <c r="K18" s="52">
        <v>1</v>
      </c>
      <c r="L18" s="56">
        <v>33.33333333333333</v>
      </c>
      <c r="M18" s="50">
        <v>1</v>
      </c>
      <c r="N18" s="57">
        <v>33.33333333333333</v>
      </c>
      <c r="O18" s="53">
        <v>0</v>
      </c>
      <c r="P18" s="58">
        <v>0</v>
      </c>
      <c r="Q18" s="54">
        <v>1</v>
      </c>
      <c r="R18" s="58">
        <v>33.33333333333333</v>
      </c>
      <c r="S18" s="55">
        <v>2</v>
      </c>
      <c r="T18" s="59">
        <v>66.66666666666666</v>
      </c>
      <c r="U18" s="8"/>
    </row>
    <row r="19" spans="1:21" ht="14.25">
      <c r="A19" s="46" t="s">
        <v>25</v>
      </c>
      <c r="B19" s="47">
        <v>4</v>
      </c>
      <c r="C19" s="48">
        <v>3</v>
      </c>
      <c r="D19" s="49">
        <f>C19/B19*100</f>
        <v>75</v>
      </c>
      <c r="E19" s="50">
        <v>0</v>
      </c>
      <c r="F19" s="57">
        <v>0</v>
      </c>
      <c r="G19" s="52">
        <v>0</v>
      </c>
      <c r="H19" s="56">
        <v>0</v>
      </c>
      <c r="I19" s="50">
        <v>0</v>
      </c>
      <c r="J19" s="57">
        <v>0</v>
      </c>
      <c r="K19" s="52">
        <v>1</v>
      </c>
      <c r="L19" s="56">
        <v>25</v>
      </c>
      <c r="M19" s="50">
        <v>0</v>
      </c>
      <c r="N19" s="57">
        <v>0</v>
      </c>
      <c r="O19" s="53">
        <v>0</v>
      </c>
      <c r="P19" s="58">
        <v>0</v>
      </c>
      <c r="Q19" s="54">
        <v>0</v>
      </c>
      <c r="R19" s="58">
        <v>0</v>
      </c>
      <c r="S19" s="55">
        <v>4</v>
      </c>
      <c r="T19" s="59">
        <v>100</v>
      </c>
      <c r="U19" s="8"/>
    </row>
    <row r="20" spans="1:21" ht="14.25">
      <c r="A20" s="75" t="s">
        <v>26</v>
      </c>
      <c r="B20" s="47">
        <v>1</v>
      </c>
      <c r="C20" s="48">
        <v>0</v>
      </c>
      <c r="D20" s="56">
        <v>0</v>
      </c>
      <c r="E20" s="50">
        <v>0</v>
      </c>
      <c r="F20" s="57">
        <v>0</v>
      </c>
      <c r="G20" s="52">
        <v>0</v>
      </c>
      <c r="H20" s="56">
        <v>0</v>
      </c>
      <c r="I20" s="50">
        <v>0</v>
      </c>
      <c r="J20" s="57">
        <v>0</v>
      </c>
      <c r="K20" s="52">
        <v>1</v>
      </c>
      <c r="L20" s="56">
        <v>100</v>
      </c>
      <c r="M20" s="50">
        <v>0</v>
      </c>
      <c r="N20" s="57">
        <v>0</v>
      </c>
      <c r="O20" s="53">
        <v>0</v>
      </c>
      <c r="P20" s="58">
        <v>0</v>
      </c>
      <c r="Q20" s="54">
        <v>0</v>
      </c>
      <c r="R20" s="58">
        <v>0</v>
      </c>
      <c r="S20" s="55">
        <v>1</v>
      </c>
      <c r="T20" s="59">
        <v>100</v>
      </c>
      <c r="U20" s="8"/>
    </row>
    <row r="21" spans="1:21" ht="14.25">
      <c r="A21" s="75" t="s">
        <v>27</v>
      </c>
      <c r="B21" s="47">
        <v>3</v>
      </c>
      <c r="C21" s="48">
        <v>1</v>
      </c>
      <c r="D21" s="56">
        <v>33.3</v>
      </c>
      <c r="E21" s="50">
        <v>0</v>
      </c>
      <c r="F21" s="57">
        <v>0</v>
      </c>
      <c r="G21" s="52">
        <v>0</v>
      </c>
      <c r="H21" s="56">
        <v>0</v>
      </c>
      <c r="I21" s="50">
        <v>0</v>
      </c>
      <c r="J21" s="57">
        <v>0</v>
      </c>
      <c r="K21" s="52">
        <v>2</v>
      </c>
      <c r="L21" s="56">
        <v>66.7</v>
      </c>
      <c r="M21" s="50">
        <v>0</v>
      </c>
      <c r="N21" s="57">
        <v>0</v>
      </c>
      <c r="O21" s="53">
        <v>0</v>
      </c>
      <c r="P21" s="58">
        <v>0</v>
      </c>
      <c r="Q21" s="54">
        <v>1</v>
      </c>
      <c r="R21" s="58">
        <v>33.33333333333333</v>
      </c>
      <c r="S21" s="55">
        <v>2</v>
      </c>
      <c r="T21" s="59">
        <v>66.66666666666666</v>
      </c>
      <c r="U21" s="8"/>
    </row>
    <row r="22" spans="1:21" ht="14.25">
      <c r="A22" s="46" t="s">
        <v>28</v>
      </c>
      <c r="B22" s="47">
        <v>28</v>
      </c>
      <c r="C22" s="48">
        <v>9</v>
      </c>
      <c r="D22" s="56">
        <v>32.142857142857146</v>
      </c>
      <c r="E22" s="50">
        <v>1</v>
      </c>
      <c r="F22" s="57">
        <v>3.571428571428571</v>
      </c>
      <c r="G22" s="52">
        <v>4</v>
      </c>
      <c r="H22" s="56">
        <v>14.285714285714285</v>
      </c>
      <c r="I22" s="50">
        <v>0</v>
      </c>
      <c r="J22" s="57">
        <v>0</v>
      </c>
      <c r="K22" s="52">
        <v>5</v>
      </c>
      <c r="L22" s="56">
        <v>17.857142857142858</v>
      </c>
      <c r="M22" s="50">
        <v>2</v>
      </c>
      <c r="N22" s="57">
        <v>7.142857142857142</v>
      </c>
      <c r="O22" s="53">
        <v>7</v>
      </c>
      <c r="P22" s="58">
        <v>25</v>
      </c>
      <c r="Q22" s="54">
        <v>12</v>
      </c>
      <c r="R22" s="58">
        <v>42.857142857142854</v>
      </c>
      <c r="S22" s="55">
        <v>16</v>
      </c>
      <c r="T22" s="59">
        <v>57.14285714285714</v>
      </c>
      <c r="U22" s="8"/>
    </row>
    <row r="23" spans="1:21" ht="14.25">
      <c r="A23" s="46"/>
      <c r="B23" s="76"/>
      <c r="C23" s="62"/>
      <c r="D23" s="63"/>
      <c r="E23" s="64"/>
      <c r="F23" s="65"/>
      <c r="G23" s="66"/>
      <c r="H23" s="63"/>
      <c r="I23" s="64"/>
      <c r="J23" s="65"/>
      <c r="K23" s="66"/>
      <c r="L23" s="63"/>
      <c r="M23" s="64"/>
      <c r="N23" s="65"/>
      <c r="O23" s="53"/>
      <c r="P23" s="58"/>
      <c r="Q23" s="62"/>
      <c r="R23" s="63"/>
      <c r="S23" s="64"/>
      <c r="T23" s="65"/>
      <c r="U23" s="8"/>
    </row>
    <row r="24" spans="1:21" ht="26.25">
      <c r="A24" s="68" t="s">
        <v>29</v>
      </c>
      <c r="B24" s="14">
        <v>7</v>
      </c>
      <c r="C24" s="77">
        <v>2</v>
      </c>
      <c r="D24" s="78">
        <v>28.57142857142857</v>
      </c>
      <c r="E24" s="79">
        <v>0</v>
      </c>
      <c r="F24" s="80">
        <v>0</v>
      </c>
      <c r="G24" s="81">
        <v>1</v>
      </c>
      <c r="H24" s="78">
        <v>14.285714285714285</v>
      </c>
      <c r="I24" s="79">
        <v>0</v>
      </c>
      <c r="J24" s="80">
        <v>0</v>
      </c>
      <c r="K24" s="81">
        <v>3</v>
      </c>
      <c r="L24" s="78">
        <v>42.857142857142854</v>
      </c>
      <c r="M24" s="79">
        <v>0</v>
      </c>
      <c r="N24" s="80">
        <v>0</v>
      </c>
      <c r="O24" s="41">
        <v>1</v>
      </c>
      <c r="P24" s="42">
        <v>14.285714285714285</v>
      </c>
      <c r="Q24" s="43">
        <v>2</v>
      </c>
      <c r="R24" s="42">
        <v>28.57142857142857</v>
      </c>
      <c r="S24" s="44">
        <v>5</v>
      </c>
      <c r="T24" s="45">
        <v>71.42857142857143</v>
      </c>
      <c r="U24" s="8"/>
    </row>
    <row r="25" spans="1:21" ht="14.25">
      <c r="A25" s="60"/>
      <c r="B25" s="61"/>
      <c r="C25" s="62"/>
      <c r="D25" s="63"/>
      <c r="E25" s="64"/>
      <c r="F25" s="65"/>
      <c r="G25" s="66"/>
      <c r="H25" s="63"/>
      <c r="I25" s="64"/>
      <c r="J25" s="65"/>
      <c r="K25" s="66"/>
      <c r="L25" s="63"/>
      <c r="M25" s="64"/>
      <c r="N25" s="65"/>
      <c r="O25" s="53"/>
      <c r="P25" s="58"/>
      <c r="Q25" s="54"/>
      <c r="R25" s="58"/>
      <c r="S25" s="55"/>
      <c r="T25" s="59"/>
      <c r="U25" s="8"/>
    </row>
    <row r="26" spans="1:21" ht="14.25" customHeight="1">
      <c r="A26" s="68" t="s">
        <v>30</v>
      </c>
      <c r="B26" s="35">
        <f>SUM(B27:B29)</f>
        <v>99</v>
      </c>
      <c r="C26" s="36">
        <f>SUM(C27:C29)</f>
        <v>35</v>
      </c>
      <c r="D26" s="37">
        <f>C26/B26*100</f>
        <v>35.35353535353536</v>
      </c>
      <c r="E26" s="38">
        <f>SUM(E27:E29)</f>
        <v>6</v>
      </c>
      <c r="F26" s="39">
        <f>E26/B26*100</f>
        <v>6.0606060606060606</v>
      </c>
      <c r="G26" s="40">
        <f>SUM(G27:G29)</f>
        <v>8</v>
      </c>
      <c r="H26" s="37">
        <f>G26/B26*100</f>
        <v>8.080808080808081</v>
      </c>
      <c r="I26" s="38">
        <f>SUM(I27:I29)</f>
        <v>1</v>
      </c>
      <c r="J26" s="39">
        <f>I26/B26*100</f>
        <v>1.0101010101010102</v>
      </c>
      <c r="K26" s="40">
        <f>SUM(K27:K29)</f>
        <v>26</v>
      </c>
      <c r="L26" s="37">
        <f>K26/B26*100</f>
        <v>26.262626262626267</v>
      </c>
      <c r="M26" s="38">
        <f>SUM(M27:M29)</f>
        <v>3</v>
      </c>
      <c r="N26" s="39">
        <f>M26/B26*100</f>
        <v>3.0303030303030303</v>
      </c>
      <c r="O26" s="41">
        <f>SUM(O27:O29)</f>
        <v>20</v>
      </c>
      <c r="P26" s="42">
        <f>O26/B26*100</f>
        <v>20.2020202020202</v>
      </c>
      <c r="Q26" s="43">
        <f>SUM(Q27:Q29)</f>
        <v>50</v>
      </c>
      <c r="R26" s="42">
        <f>Q26/B26*100</f>
        <v>50.505050505050505</v>
      </c>
      <c r="S26" s="44">
        <f>SUM(S27:S29)</f>
        <v>49</v>
      </c>
      <c r="T26" s="45">
        <f>S26/B26*100</f>
        <v>49.494949494949495</v>
      </c>
      <c r="U26" s="8"/>
    </row>
    <row r="27" spans="1:21" ht="14.25">
      <c r="A27" s="82" t="s">
        <v>31</v>
      </c>
      <c r="B27" s="47">
        <v>7</v>
      </c>
      <c r="C27" s="48">
        <v>2</v>
      </c>
      <c r="D27" s="56">
        <v>28.57142857142857</v>
      </c>
      <c r="E27" s="50">
        <v>0</v>
      </c>
      <c r="F27" s="57">
        <v>0</v>
      </c>
      <c r="G27" s="52">
        <v>1</v>
      </c>
      <c r="H27" s="56">
        <v>14.285714285714285</v>
      </c>
      <c r="I27" s="50">
        <v>0</v>
      </c>
      <c r="J27" s="57">
        <v>0</v>
      </c>
      <c r="K27" s="52">
        <v>3</v>
      </c>
      <c r="L27" s="56">
        <v>42.857142857142854</v>
      </c>
      <c r="M27" s="50">
        <v>0</v>
      </c>
      <c r="N27" s="57">
        <v>0</v>
      </c>
      <c r="O27" s="53">
        <v>1</v>
      </c>
      <c r="P27" s="58">
        <v>14.285714285714285</v>
      </c>
      <c r="Q27" s="54">
        <v>2</v>
      </c>
      <c r="R27" s="58">
        <v>28.57142857142857</v>
      </c>
      <c r="S27" s="55">
        <v>5</v>
      </c>
      <c r="T27" s="59">
        <v>71.42857142857143</v>
      </c>
      <c r="U27" s="8"/>
    </row>
    <row r="28" spans="1:21" ht="14.25">
      <c r="A28" s="82" t="s">
        <v>32</v>
      </c>
      <c r="B28" s="47">
        <v>33</v>
      </c>
      <c r="C28" s="48">
        <v>10</v>
      </c>
      <c r="D28" s="56">
        <v>30.303030303030305</v>
      </c>
      <c r="E28" s="50">
        <v>0</v>
      </c>
      <c r="F28" s="57">
        <v>0</v>
      </c>
      <c r="G28" s="52">
        <v>2</v>
      </c>
      <c r="H28" s="56">
        <v>6.0606060606060606</v>
      </c>
      <c r="I28" s="50">
        <v>1</v>
      </c>
      <c r="J28" s="57">
        <v>3.0303030303030303</v>
      </c>
      <c r="K28" s="52">
        <v>7</v>
      </c>
      <c r="L28" s="56">
        <v>21.21212121212121</v>
      </c>
      <c r="M28" s="50">
        <v>2</v>
      </c>
      <c r="N28" s="57">
        <v>6.0606060606060606</v>
      </c>
      <c r="O28" s="53">
        <v>11</v>
      </c>
      <c r="P28" s="58">
        <v>33.33333333333333</v>
      </c>
      <c r="Q28" s="54">
        <v>24</v>
      </c>
      <c r="R28" s="58">
        <v>72.72727272727273</v>
      </c>
      <c r="S28" s="55">
        <v>9</v>
      </c>
      <c r="T28" s="59">
        <v>27.27272727272727</v>
      </c>
      <c r="U28" s="8"/>
    </row>
    <row r="29" spans="1:21" ht="14.25">
      <c r="A29" s="82" t="s">
        <v>33</v>
      </c>
      <c r="B29" s="47">
        <v>59</v>
      </c>
      <c r="C29" s="48">
        <v>23</v>
      </c>
      <c r="D29" s="56">
        <v>38.983050847457626</v>
      </c>
      <c r="E29" s="50">
        <v>6</v>
      </c>
      <c r="F29" s="57">
        <v>10.16949152542373</v>
      </c>
      <c r="G29" s="52">
        <v>5</v>
      </c>
      <c r="H29" s="56">
        <v>8.47457627118644</v>
      </c>
      <c r="I29" s="50">
        <v>0</v>
      </c>
      <c r="J29" s="57">
        <v>0</v>
      </c>
      <c r="K29" s="52">
        <v>16</v>
      </c>
      <c r="L29" s="56">
        <v>27.11864406779661</v>
      </c>
      <c r="M29" s="50">
        <v>1</v>
      </c>
      <c r="N29" s="57">
        <v>1.694915254237288</v>
      </c>
      <c r="O29" s="53">
        <v>8</v>
      </c>
      <c r="P29" s="58">
        <v>13.559322033898304</v>
      </c>
      <c r="Q29" s="54">
        <v>24</v>
      </c>
      <c r="R29" s="58">
        <v>40.67796610169492</v>
      </c>
      <c r="S29" s="55">
        <v>35</v>
      </c>
      <c r="T29" s="59">
        <v>59.32203389830508</v>
      </c>
      <c r="U29" s="8"/>
    </row>
    <row r="30" spans="1:21" ht="14.25">
      <c r="A30" s="83"/>
      <c r="B30" s="61"/>
      <c r="C30" s="62"/>
      <c r="D30" s="63"/>
      <c r="E30" s="64"/>
      <c r="F30" s="65"/>
      <c r="G30" s="66"/>
      <c r="H30" s="63"/>
      <c r="I30" s="64"/>
      <c r="J30" s="65"/>
      <c r="K30" s="66"/>
      <c r="L30" s="63"/>
      <c r="M30" s="64"/>
      <c r="N30" s="65"/>
      <c r="O30" s="53"/>
      <c r="P30" s="58"/>
      <c r="Q30" s="62"/>
      <c r="R30" s="63"/>
      <c r="S30" s="64"/>
      <c r="T30" s="65"/>
      <c r="U30" s="8"/>
    </row>
    <row r="31" spans="1:21" ht="14.25" customHeight="1">
      <c r="A31" s="68" t="s">
        <v>34</v>
      </c>
      <c r="B31" s="35">
        <v>103</v>
      </c>
      <c r="C31" s="69">
        <f>C32+C33</f>
        <v>7</v>
      </c>
      <c r="D31" s="70">
        <f>C31/B31*100</f>
        <v>6.796116504854369</v>
      </c>
      <c r="E31" s="71">
        <f>E32+E33</f>
        <v>9</v>
      </c>
      <c r="F31" s="72">
        <f>E31/B31*100</f>
        <v>8.737864077669903</v>
      </c>
      <c r="G31" s="73">
        <f>G32+G33</f>
        <v>4</v>
      </c>
      <c r="H31" s="70">
        <f>G31/B31*100</f>
        <v>3.8834951456310676</v>
      </c>
      <c r="I31" s="71">
        <f>I32+I33</f>
        <v>0</v>
      </c>
      <c r="J31" s="72">
        <f>I31/B31*100</f>
        <v>0</v>
      </c>
      <c r="K31" s="73">
        <f>K32+K33</f>
        <v>59</v>
      </c>
      <c r="L31" s="70">
        <f>K31/B31*100</f>
        <v>57.28155339805825</v>
      </c>
      <c r="M31" s="71">
        <f>M32+M33</f>
        <v>3</v>
      </c>
      <c r="N31" s="72">
        <f>M31/B31*100</f>
        <v>2.912621359223301</v>
      </c>
      <c r="O31" s="41">
        <f>O32+O33</f>
        <v>21</v>
      </c>
      <c r="P31" s="42">
        <f>O31/B31*100</f>
        <v>20.388349514563107</v>
      </c>
      <c r="Q31" s="43">
        <f>Q32+Q33</f>
        <v>33</v>
      </c>
      <c r="R31" s="42">
        <f>Q31/B31*100</f>
        <v>32.038834951456316</v>
      </c>
      <c r="S31" s="44">
        <f>S32+S33</f>
        <v>70</v>
      </c>
      <c r="T31" s="45">
        <f>S31/B31*100</f>
        <v>67.96116504854369</v>
      </c>
      <c r="U31" s="8"/>
    </row>
    <row r="32" spans="1:21" ht="14.25">
      <c r="A32" s="46" t="s">
        <v>35</v>
      </c>
      <c r="B32" s="47">
        <v>67</v>
      </c>
      <c r="C32" s="48">
        <v>5</v>
      </c>
      <c r="D32" s="56">
        <v>7.462686567164178</v>
      </c>
      <c r="E32" s="50">
        <v>4</v>
      </c>
      <c r="F32" s="57">
        <v>5.970149253731343</v>
      </c>
      <c r="G32" s="52">
        <v>3</v>
      </c>
      <c r="H32" s="56">
        <v>4.477611940298507</v>
      </c>
      <c r="I32" s="50">
        <v>0</v>
      </c>
      <c r="J32" s="57">
        <v>0</v>
      </c>
      <c r="K32" s="52">
        <v>37</v>
      </c>
      <c r="L32" s="56">
        <v>55.223880597014926</v>
      </c>
      <c r="M32" s="50">
        <v>1</v>
      </c>
      <c r="N32" s="57">
        <v>1.4925373134328357</v>
      </c>
      <c r="O32" s="53">
        <v>17</v>
      </c>
      <c r="P32" s="58">
        <v>25.37313432835821</v>
      </c>
      <c r="Q32" s="54">
        <v>18</v>
      </c>
      <c r="R32" s="58">
        <v>26.865671641791046</v>
      </c>
      <c r="S32" s="55">
        <v>49</v>
      </c>
      <c r="T32" s="59">
        <v>73.13432835820896</v>
      </c>
      <c r="U32" s="8"/>
    </row>
    <row r="33" spans="1:21" ht="14.25">
      <c r="A33" s="46" t="s">
        <v>36</v>
      </c>
      <c r="B33" s="47">
        <v>36</v>
      </c>
      <c r="C33" s="48">
        <v>2</v>
      </c>
      <c r="D33" s="56">
        <v>5.555555555555555</v>
      </c>
      <c r="E33" s="50">
        <v>5</v>
      </c>
      <c r="F33" s="57">
        <v>13.88888888888889</v>
      </c>
      <c r="G33" s="52">
        <v>1</v>
      </c>
      <c r="H33" s="56">
        <v>2.7777777777777777</v>
      </c>
      <c r="I33" s="50">
        <v>0</v>
      </c>
      <c r="J33" s="57">
        <v>0</v>
      </c>
      <c r="K33" s="52">
        <v>22</v>
      </c>
      <c r="L33" s="56">
        <v>61.111111111111114</v>
      </c>
      <c r="M33" s="50">
        <v>2</v>
      </c>
      <c r="N33" s="57">
        <v>5.555555555555555</v>
      </c>
      <c r="O33" s="41">
        <v>4</v>
      </c>
      <c r="P33" s="58">
        <v>11.11111111111111</v>
      </c>
      <c r="Q33" s="54">
        <v>15</v>
      </c>
      <c r="R33" s="58">
        <v>41.66666666666667</v>
      </c>
      <c r="S33" s="55">
        <v>21</v>
      </c>
      <c r="T33" s="59">
        <v>58.333333333333336</v>
      </c>
      <c r="U33" s="8"/>
    </row>
    <row r="34" spans="1:21" ht="14.25">
      <c r="A34" s="83"/>
      <c r="B34" s="61"/>
      <c r="C34" s="48"/>
      <c r="D34" s="56"/>
      <c r="E34" s="50"/>
      <c r="F34" s="57"/>
      <c r="G34" s="52"/>
      <c r="H34" s="56"/>
      <c r="I34" s="50"/>
      <c r="J34" s="57"/>
      <c r="K34" s="52"/>
      <c r="L34" s="56"/>
      <c r="M34" s="50"/>
      <c r="N34" s="57"/>
      <c r="O34" s="53"/>
      <c r="P34" s="58"/>
      <c r="Q34" s="62"/>
      <c r="R34" s="63"/>
      <c r="S34" s="64"/>
      <c r="T34" s="65"/>
      <c r="U34" s="8"/>
    </row>
    <row r="35" spans="1:21" ht="14.25">
      <c r="A35" s="68" t="s">
        <v>37</v>
      </c>
      <c r="B35" s="35">
        <v>66</v>
      </c>
      <c r="C35" s="69">
        <f>C36+C37</f>
        <v>4</v>
      </c>
      <c r="D35" s="70">
        <f>C35/B35*100</f>
        <v>6.0606060606060606</v>
      </c>
      <c r="E35" s="71">
        <f>E36+E37</f>
        <v>10</v>
      </c>
      <c r="F35" s="72">
        <f>E35/B35*100</f>
        <v>15.151515151515152</v>
      </c>
      <c r="G35" s="73">
        <f>G36+G37</f>
        <v>7</v>
      </c>
      <c r="H35" s="70">
        <f>G35/B35*100</f>
        <v>10.606060606060606</v>
      </c>
      <c r="I35" s="71">
        <f>I36+I37</f>
        <v>0</v>
      </c>
      <c r="J35" s="72">
        <f>I35/B35*100</f>
        <v>0</v>
      </c>
      <c r="K35" s="73">
        <f>K36+K37</f>
        <v>0</v>
      </c>
      <c r="L35" s="70">
        <f>K35/B35*100</f>
        <v>0</v>
      </c>
      <c r="M35" s="71">
        <f>M36+M37</f>
        <v>0</v>
      </c>
      <c r="N35" s="72">
        <f>M35/B35*100</f>
        <v>0</v>
      </c>
      <c r="O35" s="41">
        <f>O36+O37</f>
        <v>45</v>
      </c>
      <c r="P35" s="42">
        <f>O35/B35*100</f>
        <v>68.18181818181817</v>
      </c>
      <c r="Q35" s="43">
        <f>Q36+Q37</f>
        <v>23</v>
      </c>
      <c r="R35" s="42">
        <f>Q35/B35*100</f>
        <v>34.84848484848485</v>
      </c>
      <c r="S35" s="44">
        <f>S36+S37</f>
        <v>43</v>
      </c>
      <c r="T35" s="45">
        <f>S35/B35*100</f>
        <v>65.15151515151516</v>
      </c>
      <c r="U35" s="8"/>
    </row>
    <row r="36" spans="1:21" ht="14.25">
      <c r="A36" s="46" t="s">
        <v>38</v>
      </c>
      <c r="B36" s="47">
        <v>66</v>
      </c>
      <c r="C36" s="48">
        <v>4</v>
      </c>
      <c r="D36" s="56">
        <f>C36/B36</f>
        <v>0.06060606060606061</v>
      </c>
      <c r="E36" s="50">
        <v>10</v>
      </c>
      <c r="F36" s="57">
        <f>E36/B36</f>
        <v>0.15151515151515152</v>
      </c>
      <c r="G36" s="52">
        <v>7</v>
      </c>
      <c r="H36" s="56">
        <f>G36/B36</f>
        <v>0.10606060606060606</v>
      </c>
      <c r="I36" s="50">
        <v>0</v>
      </c>
      <c r="J36" s="57">
        <f>I36/B36</f>
        <v>0</v>
      </c>
      <c r="K36" s="52">
        <v>0</v>
      </c>
      <c r="L36" s="56">
        <f>K36/D36</f>
        <v>0</v>
      </c>
      <c r="M36" s="50">
        <v>0</v>
      </c>
      <c r="N36" s="57">
        <f>M36/D36</f>
        <v>0</v>
      </c>
      <c r="O36" s="53">
        <v>45</v>
      </c>
      <c r="P36" s="58">
        <f>O36/B36</f>
        <v>0.6818181818181818</v>
      </c>
      <c r="Q36" s="54">
        <v>23</v>
      </c>
      <c r="R36" s="58">
        <f>Q36/B36</f>
        <v>0.3484848484848485</v>
      </c>
      <c r="S36" s="55">
        <v>43</v>
      </c>
      <c r="T36" s="59">
        <f>S36/B36</f>
        <v>0.6515151515151515</v>
      </c>
      <c r="U36" s="8"/>
    </row>
    <row r="37" spans="1:21" ht="14.25">
      <c r="A37" s="83"/>
      <c r="B37" s="61"/>
      <c r="C37" s="48"/>
      <c r="D37" s="56"/>
      <c r="E37" s="50"/>
      <c r="F37" s="57"/>
      <c r="G37" s="52"/>
      <c r="H37" s="56"/>
      <c r="I37" s="50"/>
      <c r="J37" s="57"/>
      <c r="K37" s="52"/>
      <c r="L37" s="56"/>
      <c r="M37" s="50"/>
      <c r="N37" s="57"/>
      <c r="O37" s="53"/>
      <c r="P37" s="58"/>
      <c r="Q37" s="54"/>
      <c r="R37" s="58"/>
      <c r="S37" s="55"/>
      <c r="T37" s="59"/>
      <c r="U37" s="8"/>
    </row>
    <row r="38" spans="1:21" ht="14.25">
      <c r="A38" s="68" t="s">
        <v>39</v>
      </c>
      <c r="B38" s="35">
        <v>65</v>
      </c>
      <c r="C38" s="77">
        <f>C39+C40</f>
        <v>6</v>
      </c>
      <c r="D38" s="78">
        <f>C38/B38*100</f>
        <v>9.230769230769232</v>
      </c>
      <c r="E38" s="79">
        <f>E39+E40</f>
        <v>5</v>
      </c>
      <c r="F38" s="80">
        <f>E38/B38*100</f>
        <v>7.6923076923076925</v>
      </c>
      <c r="G38" s="81">
        <f>G39+G40</f>
        <v>1</v>
      </c>
      <c r="H38" s="78">
        <f>G38/B38*100</f>
        <v>1.5384615384615385</v>
      </c>
      <c r="I38" s="79">
        <f>I39+I40</f>
        <v>0</v>
      </c>
      <c r="J38" s="80">
        <f>I38/B38*100</f>
        <v>0</v>
      </c>
      <c r="K38" s="81">
        <f>K39+K40</f>
        <v>40</v>
      </c>
      <c r="L38" s="78">
        <f>K38/B38*100</f>
        <v>61.53846153846154</v>
      </c>
      <c r="M38" s="79">
        <f>M39+M40</f>
        <v>1</v>
      </c>
      <c r="N38" s="80">
        <f>M38/B38*100</f>
        <v>1.5384615384615385</v>
      </c>
      <c r="O38" s="41">
        <f>O39+O40</f>
        <v>12</v>
      </c>
      <c r="P38" s="42">
        <f>O38/B38*100</f>
        <v>18.461538461538463</v>
      </c>
      <c r="Q38" s="84">
        <f>Q39+Q40</f>
        <v>32</v>
      </c>
      <c r="R38" s="85">
        <f>Q38/B38*100</f>
        <v>49.23076923076923</v>
      </c>
      <c r="S38" s="86">
        <f>S39+S40</f>
        <v>33</v>
      </c>
      <c r="T38" s="87">
        <f>S38/B38*100</f>
        <v>50.76923076923077</v>
      </c>
      <c r="U38" s="8"/>
    </row>
    <row r="39" spans="1:21" ht="14.25">
      <c r="A39" s="46" t="s">
        <v>40</v>
      </c>
      <c r="B39" s="47">
        <v>41</v>
      </c>
      <c r="C39" s="88">
        <v>3</v>
      </c>
      <c r="D39" s="89">
        <v>7.317073170731707</v>
      </c>
      <c r="E39" s="90">
        <v>2</v>
      </c>
      <c r="F39" s="91">
        <v>4.878048780487805</v>
      </c>
      <c r="G39" s="92">
        <v>0</v>
      </c>
      <c r="H39" s="89">
        <v>0</v>
      </c>
      <c r="I39" s="90">
        <v>0</v>
      </c>
      <c r="J39" s="91">
        <v>0</v>
      </c>
      <c r="K39" s="92">
        <v>25</v>
      </c>
      <c r="L39" s="89">
        <v>60.97560975609756</v>
      </c>
      <c r="M39" s="90">
        <v>1</v>
      </c>
      <c r="N39" s="91">
        <v>2.4390243902439024</v>
      </c>
      <c r="O39" s="53">
        <v>10</v>
      </c>
      <c r="P39" s="58">
        <v>24.390243902439025</v>
      </c>
      <c r="Q39" s="54">
        <v>20</v>
      </c>
      <c r="R39" s="58">
        <v>48.78048780487805</v>
      </c>
      <c r="S39" s="55">
        <v>21</v>
      </c>
      <c r="T39" s="59">
        <v>51.21951219512195</v>
      </c>
      <c r="U39" s="8"/>
    </row>
    <row r="40" spans="1:21" ht="14.25">
      <c r="A40" s="60" t="s">
        <v>41</v>
      </c>
      <c r="B40" s="47">
        <v>24</v>
      </c>
      <c r="C40" s="88">
        <v>3</v>
      </c>
      <c r="D40" s="89">
        <v>12.5</v>
      </c>
      <c r="E40" s="90">
        <v>3</v>
      </c>
      <c r="F40" s="91">
        <v>12.5</v>
      </c>
      <c r="G40" s="92">
        <v>1</v>
      </c>
      <c r="H40" s="89">
        <v>4.2</v>
      </c>
      <c r="I40" s="90">
        <v>0</v>
      </c>
      <c r="J40" s="91">
        <v>0</v>
      </c>
      <c r="K40" s="92">
        <v>15</v>
      </c>
      <c r="L40" s="56">
        <f>K40/B40*100</f>
        <v>62.5</v>
      </c>
      <c r="M40" s="90">
        <v>0</v>
      </c>
      <c r="N40" s="91">
        <v>0</v>
      </c>
      <c r="O40" s="53">
        <v>2</v>
      </c>
      <c r="P40" s="58">
        <v>8.3</v>
      </c>
      <c r="Q40" s="54">
        <v>12</v>
      </c>
      <c r="R40" s="58">
        <v>50</v>
      </c>
      <c r="S40" s="55">
        <v>12</v>
      </c>
      <c r="T40" s="59">
        <v>50</v>
      </c>
      <c r="U40" s="8"/>
    </row>
    <row r="41" spans="1:21" ht="14.25">
      <c r="A41" s="60"/>
      <c r="B41" s="47"/>
      <c r="C41" s="88"/>
      <c r="D41" s="89"/>
      <c r="E41" s="90"/>
      <c r="F41" s="91"/>
      <c r="G41" s="92"/>
      <c r="H41" s="89"/>
      <c r="I41" s="90"/>
      <c r="J41" s="91"/>
      <c r="K41" s="92"/>
      <c r="L41" s="89"/>
      <c r="M41" s="90"/>
      <c r="N41" s="91"/>
      <c r="O41" s="53"/>
      <c r="P41" s="58"/>
      <c r="Q41" s="54"/>
      <c r="R41" s="58"/>
      <c r="S41" s="55"/>
      <c r="T41" s="59"/>
      <c r="U41" s="8"/>
    </row>
    <row r="42" spans="1:21" ht="14.25">
      <c r="A42" s="68" t="s">
        <v>42</v>
      </c>
      <c r="B42" s="35">
        <v>40</v>
      </c>
      <c r="C42" s="69">
        <v>0</v>
      </c>
      <c r="D42" s="70">
        <v>0</v>
      </c>
      <c r="E42" s="71">
        <v>1</v>
      </c>
      <c r="F42" s="72">
        <v>2.5</v>
      </c>
      <c r="G42" s="73">
        <v>3</v>
      </c>
      <c r="H42" s="70">
        <v>7.5</v>
      </c>
      <c r="I42" s="71">
        <v>1</v>
      </c>
      <c r="J42" s="72">
        <v>2.5</v>
      </c>
      <c r="K42" s="73">
        <v>19</v>
      </c>
      <c r="L42" s="70">
        <v>47.5</v>
      </c>
      <c r="M42" s="71">
        <v>1</v>
      </c>
      <c r="N42" s="72">
        <v>2.5</v>
      </c>
      <c r="O42" s="41">
        <v>15</v>
      </c>
      <c r="P42" s="42">
        <v>37.5</v>
      </c>
      <c r="Q42" s="43">
        <v>25</v>
      </c>
      <c r="R42" s="42">
        <v>62.5</v>
      </c>
      <c r="S42" s="44">
        <v>15</v>
      </c>
      <c r="T42" s="45">
        <v>37.5</v>
      </c>
      <c r="U42" s="8"/>
    </row>
    <row r="43" spans="1:21" ht="14.25">
      <c r="A43" s="83"/>
      <c r="B43" s="61"/>
      <c r="C43" s="48"/>
      <c r="D43" s="56"/>
      <c r="E43" s="50"/>
      <c r="F43" s="57"/>
      <c r="G43" s="52"/>
      <c r="H43" s="56"/>
      <c r="I43" s="50"/>
      <c r="J43" s="57"/>
      <c r="K43" s="52"/>
      <c r="L43" s="56"/>
      <c r="M43" s="50"/>
      <c r="N43" s="57"/>
      <c r="O43" s="41"/>
      <c r="P43" s="42"/>
      <c r="Q43" s="62"/>
      <c r="R43" s="63"/>
      <c r="S43" s="64"/>
      <c r="T43" s="65"/>
      <c r="U43" s="8"/>
    </row>
    <row r="44" spans="1:21" ht="14.25">
      <c r="A44" s="68" t="s">
        <v>43</v>
      </c>
      <c r="B44" s="35">
        <f>SUM(B45:B50)</f>
        <v>82</v>
      </c>
      <c r="C44" s="69">
        <f>SUM(C45:C50)</f>
        <v>18</v>
      </c>
      <c r="D44" s="70">
        <f>C44/B44*100</f>
        <v>21.951219512195124</v>
      </c>
      <c r="E44" s="71">
        <f>SUM(E45:E50)</f>
        <v>7</v>
      </c>
      <c r="F44" s="72">
        <f>E44/B44*100</f>
        <v>8.536585365853659</v>
      </c>
      <c r="G44" s="73">
        <f>SUM(G45:G50)</f>
        <v>3</v>
      </c>
      <c r="H44" s="70">
        <f>G44/B44*100</f>
        <v>3.6585365853658534</v>
      </c>
      <c r="I44" s="71">
        <f>SUM(I45:I50)</f>
        <v>1</v>
      </c>
      <c r="J44" s="72">
        <f>I44/B44*100</f>
        <v>1.2195121951219512</v>
      </c>
      <c r="K44" s="73">
        <f>SUM(K45:K50)</f>
        <v>34</v>
      </c>
      <c r="L44" s="70">
        <f>K44/B44*100</f>
        <v>41.46341463414634</v>
      </c>
      <c r="M44" s="71">
        <f>SUM(M45:M50)</f>
        <v>1</v>
      </c>
      <c r="N44" s="72">
        <f>M44/B44*100</f>
        <v>1.2195121951219512</v>
      </c>
      <c r="O44" s="41">
        <f>SUM(O45:O50)</f>
        <v>18</v>
      </c>
      <c r="P44" s="42">
        <f>O44/B44*100</f>
        <v>21.951219512195124</v>
      </c>
      <c r="Q44" s="43">
        <f>SUM(Q45:Q50)</f>
        <v>42</v>
      </c>
      <c r="R44" s="42">
        <f>Q44/B44*100</f>
        <v>51.21951219512195</v>
      </c>
      <c r="S44" s="44">
        <f>SUM(S45:S50)</f>
        <v>40</v>
      </c>
      <c r="T44" s="45">
        <f>S44/B44*100</f>
        <v>48.78048780487805</v>
      </c>
      <c r="U44" s="8"/>
    </row>
    <row r="45" spans="1:21" ht="14.25">
      <c r="A45" s="46" t="s">
        <v>44</v>
      </c>
      <c r="B45" s="47">
        <v>10</v>
      </c>
      <c r="C45" s="54">
        <v>2</v>
      </c>
      <c r="D45" s="58">
        <v>20</v>
      </c>
      <c r="E45" s="55">
        <v>3</v>
      </c>
      <c r="F45" s="59">
        <v>30</v>
      </c>
      <c r="G45" s="53">
        <v>0</v>
      </c>
      <c r="H45" s="58">
        <v>0</v>
      </c>
      <c r="I45" s="55">
        <v>0</v>
      </c>
      <c r="J45" s="59">
        <v>0</v>
      </c>
      <c r="K45" s="53">
        <v>3</v>
      </c>
      <c r="L45" s="58">
        <v>30</v>
      </c>
      <c r="M45" s="55">
        <v>0</v>
      </c>
      <c r="N45" s="59">
        <v>0</v>
      </c>
      <c r="O45" s="53">
        <v>2</v>
      </c>
      <c r="P45" s="58">
        <v>20</v>
      </c>
      <c r="Q45" s="54">
        <v>7</v>
      </c>
      <c r="R45" s="58">
        <v>70</v>
      </c>
      <c r="S45" s="55">
        <v>3</v>
      </c>
      <c r="T45" s="59">
        <v>30</v>
      </c>
      <c r="U45" s="8"/>
    </row>
    <row r="46" spans="1:21" ht="14.25">
      <c r="A46" s="46" t="s">
        <v>45</v>
      </c>
      <c r="B46" s="47">
        <v>5</v>
      </c>
      <c r="C46" s="54">
        <v>3</v>
      </c>
      <c r="D46" s="58">
        <v>60</v>
      </c>
      <c r="E46" s="55">
        <v>0</v>
      </c>
      <c r="F46" s="59">
        <v>0</v>
      </c>
      <c r="G46" s="53">
        <v>0</v>
      </c>
      <c r="H46" s="58">
        <v>0</v>
      </c>
      <c r="I46" s="55">
        <v>0</v>
      </c>
      <c r="J46" s="59">
        <v>0</v>
      </c>
      <c r="K46" s="53">
        <v>1</v>
      </c>
      <c r="L46" s="58">
        <v>20</v>
      </c>
      <c r="M46" s="55">
        <v>1</v>
      </c>
      <c r="N46" s="59">
        <v>20</v>
      </c>
      <c r="O46" s="53">
        <v>0</v>
      </c>
      <c r="P46" s="58">
        <v>0</v>
      </c>
      <c r="Q46" s="54">
        <v>1</v>
      </c>
      <c r="R46" s="58">
        <v>20</v>
      </c>
      <c r="S46" s="55">
        <v>4</v>
      </c>
      <c r="T46" s="59">
        <v>80</v>
      </c>
      <c r="U46" s="8"/>
    </row>
    <row r="47" spans="1:21" ht="14.25">
      <c r="A47" s="46" t="s">
        <v>46</v>
      </c>
      <c r="B47" s="47">
        <v>12</v>
      </c>
      <c r="C47" s="54">
        <v>2</v>
      </c>
      <c r="D47" s="58">
        <v>16.666666666666664</v>
      </c>
      <c r="E47" s="55">
        <v>1</v>
      </c>
      <c r="F47" s="59">
        <v>8.333333333333332</v>
      </c>
      <c r="G47" s="53">
        <v>1</v>
      </c>
      <c r="H47" s="58">
        <v>8.333333333333332</v>
      </c>
      <c r="I47" s="55">
        <v>0</v>
      </c>
      <c r="J47" s="59">
        <v>0</v>
      </c>
      <c r="K47" s="53">
        <v>4</v>
      </c>
      <c r="L47" s="58">
        <v>33.33333333333333</v>
      </c>
      <c r="M47" s="55">
        <v>0</v>
      </c>
      <c r="N47" s="59">
        <v>0</v>
      </c>
      <c r="O47" s="53">
        <v>4</v>
      </c>
      <c r="P47" s="58">
        <v>33.33333333333333</v>
      </c>
      <c r="Q47" s="54">
        <v>2</v>
      </c>
      <c r="R47" s="58">
        <v>16.666666666666664</v>
      </c>
      <c r="S47" s="55">
        <v>10</v>
      </c>
      <c r="T47" s="59">
        <v>83.33333333333334</v>
      </c>
      <c r="U47" s="8"/>
    </row>
    <row r="48" spans="1:21" ht="14.25">
      <c r="A48" s="75" t="s">
        <v>47</v>
      </c>
      <c r="B48" s="47">
        <v>2</v>
      </c>
      <c r="C48" s="54">
        <v>1</v>
      </c>
      <c r="D48" s="58">
        <v>50</v>
      </c>
      <c r="E48" s="55">
        <v>0</v>
      </c>
      <c r="F48" s="59">
        <v>0</v>
      </c>
      <c r="G48" s="53">
        <v>0</v>
      </c>
      <c r="H48" s="58">
        <v>0</v>
      </c>
      <c r="I48" s="55">
        <v>0</v>
      </c>
      <c r="J48" s="59">
        <v>0</v>
      </c>
      <c r="K48" s="53">
        <v>1</v>
      </c>
      <c r="L48" s="58">
        <v>50</v>
      </c>
      <c r="M48" s="55">
        <v>0</v>
      </c>
      <c r="N48" s="59">
        <v>0</v>
      </c>
      <c r="O48" s="53">
        <v>0</v>
      </c>
      <c r="P48" s="58">
        <v>0</v>
      </c>
      <c r="Q48" s="54">
        <v>1</v>
      </c>
      <c r="R48" s="58">
        <v>50</v>
      </c>
      <c r="S48" s="55">
        <v>1</v>
      </c>
      <c r="T48" s="59">
        <v>50</v>
      </c>
      <c r="U48" s="8"/>
    </row>
    <row r="49" spans="1:21" ht="14.25">
      <c r="A49" s="46" t="s">
        <v>48</v>
      </c>
      <c r="B49" s="47">
        <v>10</v>
      </c>
      <c r="C49" s="54">
        <v>1</v>
      </c>
      <c r="D49" s="58">
        <v>10</v>
      </c>
      <c r="E49" s="55">
        <v>0</v>
      </c>
      <c r="F49" s="59">
        <v>0</v>
      </c>
      <c r="G49" s="53">
        <v>0</v>
      </c>
      <c r="H49" s="58">
        <v>0</v>
      </c>
      <c r="I49" s="55">
        <v>0</v>
      </c>
      <c r="J49" s="59">
        <v>0</v>
      </c>
      <c r="K49" s="53">
        <v>7</v>
      </c>
      <c r="L49" s="58">
        <v>70</v>
      </c>
      <c r="M49" s="55">
        <v>0</v>
      </c>
      <c r="N49" s="59">
        <v>0</v>
      </c>
      <c r="O49" s="53">
        <v>2</v>
      </c>
      <c r="P49" s="58">
        <v>20</v>
      </c>
      <c r="Q49" s="54">
        <v>7</v>
      </c>
      <c r="R49" s="58">
        <v>70</v>
      </c>
      <c r="S49" s="55">
        <v>3</v>
      </c>
      <c r="T49" s="59">
        <v>30</v>
      </c>
      <c r="U49" s="8"/>
    </row>
    <row r="50" spans="1:21" ht="14.25">
      <c r="A50" s="46" t="s">
        <v>49</v>
      </c>
      <c r="B50" s="47">
        <v>43</v>
      </c>
      <c r="C50" s="54">
        <v>9</v>
      </c>
      <c r="D50" s="58">
        <v>20.930232558139537</v>
      </c>
      <c r="E50" s="55">
        <v>3</v>
      </c>
      <c r="F50" s="59">
        <v>6.976744186046512</v>
      </c>
      <c r="G50" s="53">
        <v>2</v>
      </c>
      <c r="H50" s="58">
        <v>4.651162790697675</v>
      </c>
      <c r="I50" s="55">
        <v>1</v>
      </c>
      <c r="J50" s="59">
        <v>2.3255813953488373</v>
      </c>
      <c r="K50" s="53">
        <v>18</v>
      </c>
      <c r="L50" s="58">
        <v>41.86046511627907</v>
      </c>
      <c r="M50" s="55">
        <v>0</v>
      </c>
      <c r="N50" s="59">
        <v>0</v>
      </c>
      <c r="O50" s="53">
        <v>10</v>
      </c>
      <c r="P50" s="58">
        <v>23.25581395348837</v>
      </c>
      <c r="Q50" s="54">
        <v>24</v>
      </c>
      <c r="R50" s="58">
        <v>55.81395348837209</v>
      </c>
      <c r="S50" s="55">
        <v>19</v>
      </c>
      <c r="T50" s="59">
        <v>44.18604651162791</v>
      </c>
      <c r="U50" s="8"/>
    </row>
    <row r="51" spans="1:21" ht="14.25">
      <c r="A51" s="28"/>
      <c r="B51" s="62"/>
      <c r="C51" s="48"/>
      <c r="D51" s="56"/>
      <c r="E51" s="50"/>
      <c r="F51" s="57"/>
      <c r="G51" s="52"/>
      <c r="H51" s="56"/>
      <c r="I51" s="50"/>
      <c r="J51" s="57"/>
      <c r="K51" s="52"/>
      <c r="L51" s="56"/>
      <c r="M51" s="50"/>
      <c r="N51" s="57"/>
      <c r="O51" s="41"/>
      <c r="P51" s="42"/>
      <c r="Q51" s="62"/>
      <c r="R51" s="63"/>
      <c r="S51" s="64"/>
      <c r="T51" s="65"/>
      <c r="U51" s="8"/>
    </row>
    <row r="52" spans="1:21" ht="13.5" customHeight="1">
      <c r="A52" s="68" t="s">
        <v>50</v>
      </c>
      <c r="B52" s="35">
        <v>43</v>
      </c>
      <c r="C52" s="43">
        <f>C53+C54</f>
        <v>4</v>
      </c>
      <c r="D52" s="42">
        <f>C52/B52*100</f>
        <v>9.30232558139535</v>
      </c>
      <c r="E52" s="44">
        <f>E53+E54</f>
        <v>1</v>
      </c>
      <c r="F52" s="45">
        <f>E52/B52*100</f>
        <v>2.3255813953488373</v>
      </c>
      <c r="G52" s="41">
        <f>G53+G54</f>
        <v>3</v>
      </c>
      <c r="H52" s="42">
        <f>G52/B52*100</f>
        <v>6.976744186046512</v>
      </c>
      <c r="I52" s="44">
        <f>I53+I54</f>
        <v>0</v>
      </c>
      <c r="J52" s="45">
        <f>I52/B52*100</f>
        <v>0</v>
      </c>
      <c r="K52" s="41">
        <f>K53+K54</f>
        <v>22</v>
      </c>
      <c r="L52" s="42">
        <f>K52/B52*100</f>
        <v>51.162790697674424</v>
      </c>
      <c r="M52" s="44">
        <f>M53+M54</f>
        <v>3</v>
      </c>
      <c r="N52" s="45">
        <f>M52/B52*100</f>
        <v>6.976744186046512</v>
      </c>
      <c r="O52" s="41">
        <f>O53+O54</f>
        <v>10</v>
      </c>
      <c r="P52" s="42">
        <f>O52/B52*100</f>
        <v>23.25581395348837</v>
      </c>
      <c r="Q52" s="43">
        <f>Q53+Q54</f>
        <v>17</v>
      </c>
      <c r="R52" s="42">
        <f>Q52/B52*100</f>
        <v>39.53488372093023</v>
      </c>
      <c r="S52" s="44">
        <f>S53+S54</f>
        <v>26</v>
      </c>
      <c r="T52" s="45">
        <f>S52/B52*100</f>
        <v>60.46511627906976</v>
      </c>
      <c r="U52" s="8"/>
    </row>
    <row r="53" spans="1:21" ht="13.5" customHeight="1">
      <c r="A53" s="46" t="s">
        <v>51</v>
      </c>
      <c r="B53" s="47">
        <v>1</v>
      </c>
      <c r="C53" s="54">
        <v>0</v>
      </c>
      <c r="D53" s="58">
        <v>0</v>
      </c>
      <c r="E53" s="55">
        <v>0</v>
      </c>
      <c r="F53" s="59">
        <v>0</v>
      </c>
      <c r="G53" s="53">
        <v>0</v>
      </c>
      <c r="H53" s="58">
        <v>0</v>
      </c>
      <c r="I53" s="55">
        <v>0</v>
      </c>
      <c r="J53" s="59">
        <v>0</v>
      </c>
      <c r="K53" s="53">
        <v>1</v>
      </c>
      <c r="L53" s="58">
        <v>100</v>
      </c>
      <c r="M53" s="55">
        <v>0</v>
      </c>
      <c r="N53" s="59">
        <v>0</v>
      </c>
      <c r="O53" s="53">
        <v>0</v>
      </c>
      <c r="P53" s="58">
        <v>0</v>
      </c>
      <c r="Q53" s="54">
        <v>1</v>
      </c>
      <c r="R53" s="58">
        <v>100</v>
      </c>
      <c r="S53" s="55">
        <v>0</v>
      </c>
      <c r="T53" s="59">
        <v>0</v>
      </c>
      <c r="U53" s="8"/>
    </row>
    <row r="54" spans="1:21" ht="13.5" customHeight="1">
      <c r="A54" s="46" t="s">
        <v>52</v>
      </c>
      <c r="B54" s="47">
        <v>42</v>
      </c>
      <c r="C54" s="54">
        <v>4</v>
      </c>
      <c r="D54" s="58">
        <v>9.523809523809524</v>
      </c>
      <c r="E54" s="55">
        <v>1</v>
      </c>
      <c r="F54" s="59">
        <v>2.380952380952381</v>
      </c>
      <c r="G54" s="53">
        <v>3</v>
      </c>
      <c r="H54" s="58">
        <v>7.142857142857142</v>
      </c>
      <c r="I54" s="55">
        <v>0</v>
      </c>
      <c r="J54" s="59">
        <v>0</v>
      </c>
      <c r="K54" s="53">
        <v>21</v>
      </c>
      <c r="L54" s="58">
        <v>50</v>
      </c>
      <c r="M54" s="55">
        <v>3</v>
      </c>
      <c r="N54" s="59">
        <v>7.142857142857142</v>
      </c>
      <c r="O54" s="53">
        <v>10</v>
      </c>
      <c r="P54" s="58">
        <v>23.809523809523807</v>
      </c>
      <c r="Q54" s="54">
        <v>16</v>
      </c>
      <c r="R54" s="58">
        <v>38.095238095238095</v>
      </c>
      <c r="S54" s="55">
        <v>26</v>
      </c>
      <c r="T54" s="59">
        <v>61.904761904761905</v>
      </c>
      <c r="U54" s="8"/>
    </row>
    <row r="55" spans="1:21" ht="14.25">
      <c r="A55" s="46"/>
      <c r="B55" s="47"/>
      <c r="C55" s="48"/>
      <c r="D55" s="56"/>
      <c r="E55" s="50"/>
      <c r="F55" s="57"/>
      <c r="G55" s="52"/>
      <c r="H55" s="56"/>
      <c r="I55" s="50"/>
      <c r="J55" s="57"/>
      <c r="K55" s="52"/>
      <c r="L55" s="56"/>
      <c r="M55" s="50"/>
      <c r="N55" s="57"/>
      <c r="O55" s="53"/>
      <c r="P55" s="58"/>
      <c r="Q55" s="54"/>
      <c r="R55" s="58"/>
      <c r="S55" s="55"/>
      <c r="T55" s="59"/>
      <c r="U55" s="8"/>
    </row>
    <row r="56" spans="1:21" ht="14.25">
      <c r="A56" s="68" t="s">
        <v>53</v>
      </c>
      <c r="B56" s="35">
        <v>10</v>
      </c>
      <c r="C56" s="69">
        <f>C57+C58</f>
        <v>1</v>
      </c>
      <c r="D56" s="70">
        <f>C56/B56*100</f>
        <v>10</v>
      </c>
      <c r="E56" s="71">
        <f>E57+E58</f>
        <v>2</v>
      </c>
      <c r="F56" s="72">
        <f>E56/B56*100</f>
        <v>20</v>
      </c>
      <c r="G56" s="73">
        <f>G57+G58</f>
        <v>0</v>
      </c>
      <c r="H56" s="70">
        <f>G56/B56*100</f>
        <v>0</v>
      </c>
      <c r="I56" s="71">
        <f>I57+I58</f>
        <v>0</v>
      </c>
      <c r="J56" s="72">
        <f>I56/B56*100</f>
        <v>0</v>
      </c>
      <c r="K56" s="73">
        <f>K57+K58</f>
        <v>2</v>
      </c>
      <c r="L56" s="70">
        <f>K56/B56*100</f>
        <v>20</v>
      </c>
      <c r="M56" s="71">
        <f>M57+M58</f>
        <v>1</v>
      </c>
      <c r="N56" s="72">
        <f>M56/B56*100</f>
        <v>10</v>
      </c>
      <c r="O56" s="41">
        <f>O57+O58</f>
        <v>2</v>
      </c>
      <c r="P56" s="42">
        <f>O56/B56*100</f>
        <v>20</v>
      </c>
      <c r="Q56" s="43">
        <f>Q57+Q58</f>
        <v>7</v>
      </c>
      <c r="R56" s="42">
        <f>Q56/B56*100</f>
        <v>70</v>
      </c>
      <c r="S56" s="44">
        <f>S57+S58</f>
        <v>1</v>
      </c>
      <c r="T56" s="45">
        <f>S56/B56*100</f>
        <v>10</v>
      </c>
      <c r="U56" s="8"/>
    </row>
    <row r="57" spans="1:21" ht="14.25">
      <c r="A57" s="46" t="s">
        <v>54</v>
      </c>
      <c r="B57" s="47">
        <v>2</v>
      </c>
      <c r="C57" s="54">
        <v>0</v>
      </c>
      <c r="D57" s="58">
        <v>0</v>
      </c>
      <c r="E57" s="55">
        <v>0</v>
      </c>
      <c r="F57" s="59">
        <v>0</v>
      </c>
      <c r="G57" s="53">
        <v>0</v>
      </c>
      <c r="H57" s="58">
        <v>0</v>
      </c>
      <c r="I57" s="55">
        <v>0</v>
      </c>
      <c r="J57" s="59">
        <v>0</v>
      </c>
      <c r="K57" s="53">
        <v>1</v>
      </c>
      <c r="L57" s="58">
        <v>50</v>
      </c>
      <c r="M57" s="55">
        <v>1</v>
      </c>
      <c r="N57" s="59">
        <v>50</v>
      </c>
      <c r="O57" s="53">
        <v>0</v>
      </c>
      <c r="P57" s="58">
        <v>0</v>
      </c>
      <c r="Q57" s="54">
        <v>2</v>
      </c>
      <c r="R57" s="58">
        <v>100</v>
      </c>
      <c r="S57" s="55">
        <v>0</v>
      </c>
      <c r="T57" s="59">
        <v>0</v>
      </c>
      <c r="U57" s="8"/>
    </row>
    <row r="58" spans="1:21" ht="14.25">
      <c r="A58" s="46" t="s">
        <v>55</v>
      </c>
      <c r="B58" s="47">
        <v>6</v>
      </c>
      <c r="C58" s="54">
        <v>1</v>
      </c>
      <c r="D58" s="58">
        <v>16.666666666666664</v>
      </c>
      <c r="E58" s="55">
        <v>2</v>
      </c>
      <c r="F58" s="59">
        <v>33.33333333333333</v>
      </c>
      <c r="G58" s="53">
        <v>0</v>
      </c>
      <c r="H58" s="58">
        <v>0</v>
      </c>
      <c r="I58" s="55">
        <v>0</v>
      </c>
      <c r="J58" s="59">
        <v>0</v>
      </c>
      <c r="K58" s="53">
        <v>1</v>
      </c>
      <c r="L58" s="58">
        <v>16.666666666666664</v>
      </c>
      <c r="M58" s="55">
        <v>0</v>
      </c>
      <c r="N58" s="59">
        <v>0</v>
      </c>
      <c r="O58" s="53">
        <v>2</v>
      </c>
      <c r="P58" s="58">
        <v>33.33333333333333</v>
      </c>
      <c r="Q58" s="54">
        <v>5</v>
      </c>
      <c r="R58" s="58">
        <v>83.33333333333334</v>
      </c>
      <c r="S58" s="55">
        <v>1</v>
      </c>
      <c r="T58" s="59">
        <v>16.666666666666664</v>
      </c>
      <c r="U58" s="8"/>
    </row>
    <row r="59" spans="1:21" ht="14.25">
      <c r="A59" s="28"/>
      <c r="B59" s="62"/>
      <c r="C59" s="48"/>
      <c r="D59" s="56"/>
      <c r="E59" s="50"/>
      <c r="F59" s="57"/>
      <c r="G59" s="52"/>
      <c r="H59" s="56"/>
      <c r="I59" s="50"/>
      <c r="J59" s="57"/>
      <c r="K59" s="52"/>
      <c r="L59" s="56"/>
      <c r="M59" s="50"/>
      <c r="N59" s="57"/>
      <c r="O59" s="53"/>
      <c r="P59" s="58"/>
      <c r="Q59" s="54"/>
      <c r="R59" s="58"/>
      <c r="S59" s="55"/>
      <c r="T59" s="59"/>
      <c r="U59" s="8"/>
    </row>
    <row r="60" spans="1:21" ht="14.25">
      <c r="A60" s="68" t="s">
        <v>56</v>
      </c>
      <c r="B60" s="35">
        <v>107</v>
      </c>
      <c r="C60" s="43">
        <f>C61+C62</f>
        <v>9</v>
      </c>
      <c r="D60" s="42">
        <f>C60/B60*100</f>
        <v>8.411214953271028</v>
      </c>
      <c r="E60" s="44">
        <f>E61+E62</f>
        <v>3</v>
      </c>
      <c r="F60" s="45">
        <f>E60/B60*100</f>
        <v>2.803738317757009</v>
      </c>
      <c r="G60" s="41">
        <f>G61+G62</f>
        <v>9</v>
      </c>
      <c r="H60" s="42">
        <f>G60/B60*100</f>
        <v>8.411214953271028</v>
      </c>
      <c r="I60" s="44">
        <f>I61+I62</f>
        <v>0</v>
      </c>
      <c r="J60" s="45">
        <f>I60/B60*100</f>
        <v>0</v>
      </c>
      <c r="K60" s="41">
        <f>K61+K62</f>
        <v>61</v>
      </c>
      <c r="L60" s="42">
        <f>K60/B60*100</f>
        <v>57.009345794392516</v>
      </c>
      <c r="M60" s="44">
        <f>M61+M62</f>
        <v>5</v>
      </c>
      <c r="N60" s="45">
        <f>M60/B60*100</f>
        <v>4.672897196261682</v>
      </c>
      <c r="O60" s="41">
        <f>O61+O62</f>
        <v>20</v>
      </c>
      <c r="P60" s="42">
        <f>O60/B60*100</f>
        <v>18.69158878504673</v>
      </c>
      <c r="Q60" s="43">
        <f>Q61+Q62</f>
        <v>22</v>
      </c>
      <c r="R60" s="42">
        <f>Q60/B60*100</f>
        <v>20.5607476635514</v>
      </c>
      <c r="S60" s="44">
        <f>S61+S62</f>
        <v>85</v>
      </c>
      <c r="T60" s="45">
        <f>S60/B60*100</f>
        <v>79.43925233644859</v>
      </c>
      <c r="U60" s="8"/>
    </row>
    <row r="61" spans="1:21" ht="14.25">
      <c r="A61" s="46" t="s">
        <v>57</v>
      </c>
      <c r="B61" s="47">
        <v>100</v>
      </c>
      <c r="C61" s="54">
        <v>8</v>
      </c>
      <c r="D61" s="58">
        <v>8</v>
      </c>
      <c r="E61" s="55">
        <v>3</v>
      </c>
      <c r="F61" s="59">
        <v>3</v>
      </c>
      <c r="G61" s="53">
        <v>8</v>
      </c>
      <c r="H61" s="58">
        <v>8</v>
      </c>
      <c r="I61" s="55">
        <v>0</v>
      </c>
      <c r="J61" s="59">
        <v>0</v>
      </c>
      <c r="K61" s="53">
        <v>57</v>
      </c>
      <c r="L61" s="58">
        <v>56.99999999999999</v>
      </c>
      <c r="M61" s="55">
        <v>5</v>
      </c>
      <c r="N61" s="59">
        <v>5</v>
      </c>
      <c r="O61" s="53">
        <v>19</v>
      </c>
      <c r="P61" s="58">
        <v>19</v>
      </c>
      <c r="Q61" s="54">
        <v>22</v>
      </c>
      <c r="R61" s="58">
        <v>22</v>
      </c>
      <c r="S61" s="55">
        <v>78</v>
      </c>
      <c r="T61" s="59">
        <v>78</v>
      </c>
      <c r="U61" s="8"/>
    </row>
    <row r="62" spans="1:21" ht="14.25">
      <c r="A62" s="46" t="s">
        <v>58</v>
      </c>
      <c r="B62" s="47">
        <v>7</v>
      </c>
      <c r="C62" s="54">
        <v>1</v>
      </c>
      <c r="D62" s="58">
        <v>14.3</v>
      </c>
      <c r="E62" s="55">
        <v>0</v>
      </c>
      <c r="F62" s="59">
        <v>0</v>
      </c>
      <c r="G62" s="53">
        <v>1</v>
      </c>
      <c r="H62" s="58">
        <v>14.3</v>
      </c>
      <c r="I62" s="55">
        <v>0</v>
      </c>
      <c r="J62" s="59">
        <v>0</v>
      </c>
      <c r="K62" s="53">
        <v>4</v>
      </c>
      <c r="L62" s="58">
        <v>57.1</v>
      </c>
      <c r="M62" s="55">
        <v>0</v>
      </c>
      <c r="N62" s="59">
        <v>0</v>
      </c>
      <c r="O62" s="53">
        <v>1</v>
      </c>
      <c r="P62" s="58">
        <v>14.3</v>
      </c>
      <c r="Q62" s="54">
        <v>0</v>
      </c>
      <c r="R62" s="58">
        <v>0</v>
      </c>
      <c r="S62" s="55">
        <v>7</v>
      </c>
      <c r="T62" s="59">
        <v>100</v>
      </c>
      <c r="U62" s="8"/>
    </row>
    <row r="63" spans="1:21" ht="14.25">
      <c r="A63" s="83"/>
      <c r="B63" s="61"/>
      <c r="C63" s="48"/>
      <c r="D63" s="56"/>
      <c r="E63" s="50"/>
      <c r="F63" s="57"/>
      <c r="G63" s="52"/>
      <c r="H63" s="56"/>
      <c r="I63" s="50"/>
      <c r="J63" s="57"/>
      <c r="K63" s="52"/>
      <c r="L63" s="56"/>
      <c r="M63" s="50"/>
      <c r="N63" s="57"/>
      <c r="O63" s="53"/>
      <c r="P63" s="58"/>
      <c r="Q63" s="54"/>
      <c r="R63" s="58"/>
      <c r="S63" s="55"/>
      <c r="T63" s="59"/>
      <c r="U63" s="8"/>
    </row>
    <row r="64" spans="1:21" ht="14.25">
      <c r="A64" s="68" t="s">
        <v>59</v>
      </c>
      <c r="B64" s="35">
        <f>SUM(B65:B67)</f>
        <v>34</v>
      </c>
      <c r="C64" s="69">
        <f>SUM(C65:C67)</f>
        <v>0</v>
      </c>
      <c r="D64" s="70">
        <f>C64/B64*100</f>
        <v>0</v>
      </c>
      <c r="E64" s="71">
        <f>SUM(E65:E67)</f>
        <v>1</v>
      </c>
      <c r="F64" s="72">
        <f>E64/B64*100</f>
        <v>2.941176470588235</v>
      </c>
      <c r="G64" s="73">
        <f>SUM(G65:G67)</f>
        <v>14</v>
      </c>
      <c r="H64" s="70">
        <f>G64/B64*100</f>
        <v>41.17647058823529</v>
      </c>
      <c r="I64" s="71">
        <f>SUM(I65:I67)</f>
        <v>0</v>
      </c>
      <c r="J64" s="72">
        <f>I64/B64*100</f>
        <v>0</v>
      </c>
      <c r="K64" s="73">
        <f>SUM(K65:K67)</f>
        <v>9</v>
      </c>
      <c r="L64" s="70">
        <f>K64/B64*100</f>
        <v>26.47058823529412</v>
      </c>
      <c r="M64" s="71">
        <f>SUM(M65:M67)</f>
        <v>1</v>
      </c>
      <c r="N64" s="72">
        <f>M64/B64*100</f>
        <v>2.941176470588235</v>
      </c>
      <c r="O64" s="41">
        <f>SUM(O65:O67)</f>
        <v>9</v>
      </c>
      <c r="P64" s="42">
        <f>O64/B64*100</f>
        <v>26.47058823529412</v>
      </c>
      <c r="Q64" s="43">
        <f>SUM(Q65:Q67)</f>
        <v>9</v>
      </c>
      <c r="R64" s="42">
        <f>Q64/B64*100</f>
        <v>26.47058823529412</v>
      </c>
      <c r="S64" s="44">
        <f>SUM(S65:S67)</f>
        <v>25</v>
      </c>
      <c r="T64" s="45">
        <f>S64/B64*100</f>
        <v>73.52941176470588</v>
      </c>
      <c r="U64" s="8"/>
    </row>
    <row r="65" spans="1:21" ht="13.5" customHeight="1">
      <c r="A65" s="46" t="s">
        <v>60</v>
      </c>
      <c r="B65" s="47">
        <v>10</v>
      </c>
      <c r="C65" s="54">
        <v>0</v>
      </c>
      <c r="D65" s="58">
        <v>0</v>
      </c>
      <c r="E65" s="55">
        <v>1</v>
      </c>
      <c r="F65" s="59">
        <v>10</v>
      </c>
      <c r="G65" s="53">
        <v>2</v>
      </c>
      <c r="H65" s="58">
        <v>20</v>
      </c>
      <c r="I65" s="55">
        <v>0</v>
      </c>
      <c r="J65" s="59">
        <v>0</v>
      </c>
      <c r="K65" s="53">
        <v>4</v>
      </c>
      <c r="L65" s="58">
        <v>40</v>
      </c>
      <c r="M65" s="55">
        <v>1</v>
      </c>
      <c r="N65" s="59">
        <v>10</v>
      </c>
      <c r="O65" s="53">
        <v>2</v>
      </c>
      <c r="P65" s="58">
        <v>20</v>
      </c>
      <c r="Q65" s="54">
        <v>3</v>
      </c>
      <c r="R65" s="58">
        <v>30</v>
      </c>
      <c r="S65" s="55">
        <v>7</v>
      </c>
      <c r="T65" s="59">
        <v>70</v>
      </c>
      <c r="U65" s="8"/>
    </row>
    <row r="66" spans="1:21" ht="14.25">
      <c r="A66" s="46" t="s">
        <v>61</v>
      </c>
      <c r="B66" s="47">
        <v>5</v>
      </c>
      <c r="C66" s="54">
        <v>0</v>
      </c>
      <c r="D66" s="58">
        <v>0</v>
      </c>
      <c r="E66" s="55">
        <v>0</v>
      </c>
      <c r="F66" s="59">
        <v>0</v>
      </c>
      <c r="G66" s="53">
        <v>0</v>
      </c>
      <c r="H66" s="58">
        <v>0</v>
      </c>
      <c r="I66" s="55">
        <v>0</v>
      </c>
      <c r="J66" s="59">
        <v>0</v>
      </c>
      <c r="K66" s="53">
        <v>3</v>
      </c>
      <c r="L66" s="58">
        <v>60</v>
      </c>
      <c r="M66" s="55">
        <v>0</v>
      </c>
      <c r="N66" s="59">
        <v>0</v>
      </c>
      <c r="O66" s="53">
        <v>2</v>
      </c>
      <c r="P66" s="58">
        <v>40</v>
      </c>
      <c r="Q66" s="54">
        <v>2</v>
      </c>
      <c r="R66" s="58">
        <v>40</v>
      </c>
      <c r="S66" s="55">
        <v>3</v>
      </c>
      <c r="T66" s="59">
        <v>60</v>
      </c>
      <c r="U66" s="8"/>
    </row>
    <row r="67" spans="1:21" ht="14.25">
      <c r="A67" s="46" t="s">
        <v>62</v>
      </c>
      <c r="B67" s="47">
        <v>19</v>
      </c>
      <c r="C67" s="54">
        <v>0</v>
      </c>
      <c r="D67" s="58">
        <v>0</v>
      </c>
      <c r="E67" s="55">
        <v>0</v>
      </c>
      <c r="F67" s="59">
        <v>0</v>
      </c>
      <c r="G67" s="53">
        <v>12</v>
      </c>
      <c r="H67" s="58">
        <v>63.1578947368421</v>
      </c>
      <c r="I67" s="55">
        <v>0</v>
      </c>
      <c r="J67" s="59">
        <v>0</v>
      </c>
      <c r="K67" s="53">
        <v>2</v>
      </c>
      <c r="L67" s="58">
        <v>10.526315789473683</v>
      </c>
      <c r="M67" s="55">
        <v>0</v>
      </c>
      <c r="N67" s="59">
        <v>0</v>
      </c>
      <c r="O67" s="53">
        <v>5</v>
      </c>
      <c r="P67" s="58">
        <v>26.31578947368421</v>
      </c>
      <c r="Q67" s="54">
        <v>4</v>
      </c>
      <c r="R67" s="58">
        <v>21.052631578947366</v>
      </c>
      <c r="S67" s="55">
        <v>15</v>
      </c>
      <c r="T67" s="59">
        <v>78.94736842105263</v>
      </c>
      <c r="U67" s="8"/>
    </row>
    <row r="68" spans="1:21" ht="14.25">
      <c r="A68" s="68"/>
      <c r="B68" s="35"/>
      <c r="C68" s="48"/>
      <c r="D68" s="56"/>
      <c r="E68" s="50"/>
      <c r="F68" s="57"/>
      <c r="G68" s="52"/>
      <c r="H68" s="56"/>
      <c r="I68" s="50"/>
      <c r="J68" s="57"/>
      <c r="K68" s="52"/>
      <c r="L68" s="56"/>
      <c r="M68" s="50"/>
      <c r="N68" s="57"/>
      <c r="O68" s="53"/>
      <c r="P68" s="58"/>
      <c r="Q68" s="54"/>
      <c r="R68" s="58"/>
      <c r="S68" s="55"/>
      <c r="T68" s="59"/>
      <c r="U68" s="8"/>
    </row>
    <row r="69" spans="1:21" ht="14.25">
      <c r="A69" s="68" t="s">
        <v>63</v>
      </c>
      <c r="B69" s="35">
        <v>45</v>
      </c>
      <c r="C69" s="69">
        <f>C70+C71</f>
        <v>7</v>
      </c>
      <c r="D69" s="70">
        <f>C69/B69*100</f>
        <v>15.555555555555555</v>
      </c>
      <c r="E69" s="71">
        <f>E70+E71</f>
        <v>0</v>
      </c>
      <c r="F69" s="72">
        <f>E69/B69*100</f>
        <v>0</v>
      </c>
      <c r="G69" s="73">
        <f>G70+G71</f>
        <v>3</v>
      </c>
      <c r="H69" s="70">
        <f>G69/B69*100</f>
        <v>6.666666666666667</v>
      </c>
      <c r="I69" s="71">
        <f>I70+I71</f>
        <v>0</v>
      </c>
      <c r="J69" s="72">
        <f>I69/B69*100</f>
        <v>0</v>
      </c>
      <c r="K69" s="73">
        <f>K70+K71</f>
        <v>18</v>
      </c>
      <c r="L69" s="70">
        <f>K69/B69*100</f>
        <v>40</v>
      </c>
      <c r="M69" s="71">
        <f>M70+M71</f>
        <v>0</v>
      </c>
      <c r="N69" s="72">
        <f>M69/B69*100</f>
        <v>0</v>
      </c>
      <c r="O69" s="41">
        <f>O70+O71</f>
        <v>9</v>
      </c>
      <c r="P69" s="42">
        <f>O69/B69*100</f>
        <v>20</v>
      </c>
      <c r="Q69" s="36">
        <f>Q70+Q71</f>
        <v>11</v>
      </c>
      <c r="R69" s="37">
        <f>Q69/B69*100</f>
        <v>24.444444444444443</v>
      </c>
      <c r="S69" s="38">
        <f>S70+S71</f>
        <v>26</v>
      </c>
      <c r="T69" s="39">
        <f>S69/B69*100</f>
        <v>57.77777777777777</v>
      </c>
      <c r="U69" s="8"/>
    </row>
    <row r="70" spans="1:21" ht="14.25">
      <c r="A70" s="46" t="s">
        <v>64</v>
      </c>
      <c r="B70" s="76">
        <v>3</v>
      </c>
      <c r="C70" s="54">
        <v>1</v>
      </c>
      <c r="D70" s="58">
        <v>33.33333333333333</v>
      </c>
      <c r="E70" s="55">
        <v>0</v>
      </c>
      <c r="F70" s="59">
        <v>0</v>
      </c>
      <c r="G70" s="53">
        <v>0</v>
      </c>
      <c r="H70" s="58">
        <v>0</v>
      </c>
      <c r="I70" s="55">
        <v>0</v>
      </c>
      <c r="J70" s="59">
        <v>0</v>
      </c>
      <c r="K70" s="53">
        <v>1</v>
      </c>
      <c r="L70" s="58">
        <v>33.33333333333333</v>
      </c>
      <c r="M70" s="55">
        <v>0</v>
      </c>
      <c r="N70" s="59">
        <v>0</v>
      </c>
      <c r="O70" s="53">
        <v>1</v>
      </c>
      <c r="P70" s="58">
        <v>33.33333333333333</v>
      </c>
      <c r="Q70" s="54">
        <v>0</v>
      </c>
      <c r="R70" s="58">
        <v>0</v>
      </c>
      <c r="S70" s="55">
        <v>3</v>
      </c>
      <c r="T70" s="59">
        <v>100</v>
      </c>
      <c r="U70" s="8"/>
    </row>
    <row r="71" spans="1:21" ht="14.25">
      <c r="A71" s="46" t="s">
        <v>65</v>
      </c>
      <c r="B71" s="47">
        <v>34</v>
      </c>
      <c r="C71" s="54">
        <v>6</v>
      </c>
      <c r="D71" s="58">
        <v>17.647058823529413</v>
      </c>
      <c r="E71" s="55">
        <v>0</v>
      </c>
      <c r="F71" s="59">
        <v>0</v>
      </c>
      <c r="G71" s="53">
        <v>3</v>
      </c>
      <c r="H71" s="58">
        <v>8.823529411764707</v>
      </c>
      <c r="I71" s="55">
        <v>0</v>
      </c>
      <c r="J71" s="59">
        <v>0</v>
      </c>
      <c r="K71" s="53">
        <v>17</v>
      </c>
      <c r="L71" s="58">
        <v>50</v>
      </c>
      <c r="M71" s="55">
        <v>0</v>
      </c>
      <c r="N71" s="59">
        <v>0</v>
      </c>
      <c r="O71" s="53">
        <v>8</v>
      </c>
      <c r="P71" s="58">
        <v>23.52941176470588</v>
      </c>
      <c r="Q71" s="54">
        <v>11</v>
      </c>
      <c r="R71" s="58">
        <v>32.35294117647059</v>
      </c>
      <c r="S71" s="55">
        <v>23</v>
      </c>
      <c r="T71" s="59">
        <v>67.64705882352942</v>
      </c>
      <c r="U71" s="8"/>
    </row>
    <row r="72" spans="1:21" ht="14.25">
      <c r="A72" s="46"/>
      <c r="B72" s="47"/>
      <c r="C72" s="54"/>
      <c r="D72" s="58"/>
      <c r="E72" s="55"/>
      <c r="F72" s="59"/>
      <c r="G72" s="53"/>
      <c r="H72" s="58"/>
      <c r="I72" s="55"/>
      <c r="J72" s="59"/>
      <c r="K72" s="53"/>
      <c r="L72" s="58"/>
      <c r="M72" s="55"/>
      <c r="N72" s="59"/>
      <c r="O72" s="53"/>
      <c r="P72" s="58"/>
      <c r="Q72" s="54"/>
      <c r="R72" s="58"/>
      <c r="S72" s="55"/>
      <c r="T72" s="59"/>
      <c r="U72" s="8"/>
    </row>
    <row r="73" spans="1:21" ht="14.25">
      <c r="A73" s="68" t="s">
        <v>66</v>
      </c>
      <c r="B73" s="35">
        <v>46</v>
      </c>
      <c r="C73" s="69">
        <f>C74+C75</f>
        <v>4</v>
      </c>
      <c r="D73" s="70">
        <f>C73/B73*100</f>
        <v>8.695652173913043</v>
      </c>
      <c r="E73" s="71">
        <f>E74+E75</f>
        <v>3</v>
      </c>
      <c r="F73" s="72">
        <f>E73/B73*100</f>
        <v>6.521739130434782</v>
      </c>
      <c r="G73" s="73">
        <f>G74+G75</f>
        <v>4</v>
      </c>
      <c r="H73" s="70">
        <f>G73/B73*100</f>
        <v>8.695652173913043</v>
      </c>
      <c r="I73" s="71">
        <f>I74+I75</f>
        <v>1</v>
      </c>
      <c r="J73" s="72">
        <f>I73/B73*100</f>
        <v>2.1739130434782608</v>
      </c>
      <c r="K73" s="73">
        <f>K74+K75</f>
        <v>28</v>
      </c>
      <c r="L73" s="70">
        <f>K73/B73*100</f>
        <v>60.86956521739131</v>
      </c>
      <c r="M73" s="71">
        <f>M74+M75</f>
        <v>2</v>
      </c>
      <c r="N73" s="72">
        <f>M73/B73*100</f>
        <v>4.3478260869565215</v>
      </c>
      <c r="O73" s="41">
        <f>O74+O75</f>
        <v>9</v>
      </c>
      <c r="P73" s="42">
        <f>O73/B73*100</f>
        <v>19.565217391304348</v>
      </c>
      <c r="Q73" s="36">
        <f>Q74+Q75</f>
        <v>21</v>
      </c>
      <c r="R73" s="37">
        <f>Q73/B73*100</f>
        <v>45.65217391304348</v>
      </c>
      <c r="S73" s="38">
        <f>S74+S75</f>
        <v>30</v>
      </c>
      <c r="T73" s="39">
        <f>S73/B73*100</f>
        <v>65.21739130434783</v>
      </c>
      <c r="U73" s="8"/>
    </row>
    <row r="74" spans="1:21" ht="14.25">
      <c r="A74" s="46" t="s">
        <v>67</v>
      </c>
      <c r="B74" s="47">
        <v>43</v>
      </c>
      <c r="C74" s="93">
        <v>4</v>
      </c>
      <c r="D74" s="94">
        <v>9.30232558139535</v>
      </c>
      <c r="E74" s="95">
        <v>3</v>
      </c>
      <c r="F74" s="96">
        <v>6.976744186046512</v>
      </c>
      <c r="G74" s="97">
        <v>4</v>
      </c>
      <c r="H74" s="94">
        <v>9.30232558139535</v>
      </c>
      <c r="I74" s="95">
        <v>1</v>
      </c>
      <c r="J74" s="96">
        <v>2.3255813953488373</v>
      </c>
      <c r="K74" s="97">
        <v>21</v>
      </c>
      <c r="L74" s="94">
        <v>48.837209302325576</v>
      </c>
      <c r="M74" s="95">
        <v>2</v>
      </c>
      <c r="N74" s="96">
        <v>4.651162790697675</v>
      </c>
      <c r="O74" s="97">
        <v>8</v>
      </c>
      <c r="P74" s="94">
        <v>18.6046511627907</v>
      </c>
      <c r="Q74" s="93">
        <v>18</v>
      </c>
      <c r="R74" s="94">
        <v>41.86046511627907</v>
      </c>
      <c r="S74" s="95">
        <v>25</v>
      </c>
      <c r="T74" s="96">
        <v>58.139534883720934</v>
      </c>
      <c r="U74" s="8"/>
    </row>
    <row r="75" spans="1:21" ht="14.25">
      <c r="A75" s="46" t="s">
        <v>68</v>
      </c>
      <c r="B75" s="47">
        <v>8</v>
      </c>
      <c r="C75" s="93">
        <v>0</v>
      </c>
      <c r="D75" s="94">
        <v>0</v>
      </c>
      <c r="E75" s="95">
        <v>0</v>
      </c>
      <c r="F75" s="96">
        <v>0</v>
      </c>
      <c r="G75" s="97">
        <v>0</v>
      </c>
      <c r="H75" s="94">
        <v>0</v>
      </c>
      <c r="I75" s="95">
        <v>0</v>
      </c>
      <c r="J75" s="96">
        <v>0</v>
      </c>
      <c r="K75" s="97">
        <v>7</v>
      </c>
      <c r="L75" s="94">
        <v>87.5</v>
      </c>
      <c r="M75" s="95">
        <v>0</v>
      </c>
      <c r="N75" s="96">
        <v>0</v>
      </c>
      <c r="O75" s="97">
        <v>1</v>
      </c>
      <c r="P75" s="94">
        <v>12.5</v>
      </c>
      <c r="Q75" s="93">
        <v>3</v>
      </c>
      <c r="R75" s="94">
        <v>37.5</v>
      </c>
      <c r="S75" s="95">
        <v>5</v>
      </c>
      <c r="T75" s="96">
        <v>62.5</v>
      </c>
      <c r="U75" s="8"/>
    </row>
    <row r="76" spans="1:21" ht="14.25">
      <c r="A76" s="28"/>
      <c r="B76" s="62"/>
      <c r="C76" s="48"/>
      <c r="D76" s="56"/>
      <c r="E76" s="50"/>
      <c r="F76" s="57"/>
      <c r="G76" s="52"/>
      <c r="H76" s="56"/>
      <c r="I76" s="50"/>
      <c r="J76" s="57"/>
      <c r="K76" s="52"/>
      <c r="L76" s="56"/>
      <c r="M76" s="50"/>
      <c r="N76" s="57"/>
      <c r="O76" s="41"/>
      <c r="P76" s="42"/>
      <c r="Q76" s="62"/>
      <c r="R76" s="63"/>
      <c r="S76" s="64"/>
      <c r="T76" s="65"/>
      <c r="U76" s="8"/>
    </row>
    <row r="77" spans="1:21" ht="14.25">
      <c r="A77" s="68" t="s">
        <v>69</v>
      </c>
      <c r="B77" s="35">
        <v>217</v>
      </c>
      <c r="C77" s="69">
        <f>C78+C79</f>
        <v>12</v>
      </c>
      <c r="D77" s="70">
        <f>C77/B77*100</f>
        <v>5.529953917050691</v>
      </c>
      <c r="E77" s="71">
        <f>E78+E79</f>
        <v>33</v>
      </c>
      <c r="F77" s="72">
        <f>E77/B77*100</f>
        <v>15.207373271889402</v>
      </c>
      <c r="G77" s="73">
        <f>G78+G79</f>
        <v>18</v>
      </c>
      <c r="H77" s="70">
        <f>G77/B77*100</f>
        <v>8.294930875576037</v>
      </c>
      <c r="I77" s="71">
        <f>I78+I79</f>
        <v>0</v>
      </c>
      <c r="J77" s="72">
        <f>I77/B77*100</f>
        <v>0</v>
      </c>
      <c r="K77" s="73">
        <f>K78+K79</f>
        <v>87</v>
      </c>
      <c r="L77" s="70">
        <f>K77/B77*100</f>
        <v>40.09216589861751</v>
      </c>
      <c r="M77" s="71">
        <f>M78+M79</f>
        <v>8</v>
      </c>
      <c r="N77" s="72">
        <f>M77/B77*100</f>
        <v>3.686635944700461</v>
      </c>
      <c r="O77" s="98">
        <f>O78+O79</f>
        <v>31</v>
      </c>
      <c r="P77" s="99">
        <f>O77/B77*100</f>
        <v>14.285714285714285</v>
      </c>
      <c r="Q77" s="43">
        <f>Q78+Q79</f>
        <v>89</v>
      </c>
      <c r="R77" s="42">
        <f>Q77/B77*100</f>
        <v>41.013824884792626</v>
      </c>
      <c r="S77" s="44">
        <f>S78+S79</f>
        <v>100</v>
      </c>
      <c r="T77" s="45">
        <f>S77/B77*100</f>
        <v>46.08294930875576</v>
      </c>
      <c r="U77" s="8"/>
    </row>
    <row r="78" spans="1:21" ht="14.25">
      <c r="A78" s="46" t="s">
        <v>70</v>
      </c>
      <c r="B78" s="47">
        <v>116</v>
      </c>
      <c r="C78" s="54">
        <v>8</v>
      </c>
      <c r="D78" s="58">
        <v>6.896551724137931</v>
      </c>
      <c r="E78" s="55">
        <v>16</v>
      </c>
      <c r="F78" s="59">
        <v>13.793103448275861</v>
      </c>
      <c r="G78" s="53">
        <v>6</v>
      </c>
      <c r="H78" s="58">
        <v>5.172413793103448</v>
      </c>
      <c r="I78" s="55">
        <v>0</v>
      </c>
      <c r="J78" s="59">
        <v>0</v>
      </c>
      <c r="K78" s="53">
        <v>56</v>
      </c>
      <c r="L78" s="58">
        <v>48.275862068965516</v>
      </c>
      <c r="M78" s="55">
        <v>7</v>
      </c>
      <c r="N78" s="59">
        <v>6.0344827586206895</v>
      </c>
      <c r="O78" s="53">
        <v>23</v>
      </c>
      <c r="P78" s="58">
        <v>19.82758620689655</v>
      </c>
      <c r="Q78" s="54">
        <v>66</v>
      </c>
      <c r="R78" s="58">
        <v>56.896551724137936</v>
      </c>
      <c r="S78" s="55">
        <v>50</v>
      </c>
      <c r="T78" s="59">
        <v>43.103448275862064</v>
      </c>
      <c r="U78" s="8"/>
    </row>
    <row r="79" spans="1:21" ht="14.25">
      <c r="A79" s="46" t="s">
        <v>71</v>
      </c>
      <c r="B79" s="47">
        <v>73</v>
      </c>
      <c r="C79" s="54">
        <v>4</v>
      </c>
      <c r="D79" s="58">
        <v>5.47945205479452</v>
      </c>
      <c r="E79" s="55">
        <v>17</v>
      </c>
      <c r="F79" s="59">
        <v>23.28767123287671</v>
      </c>
      <c r="G79" s="53">
        <v>12</v>
      </c>
      <c r="H79" s="58">
        <v>16.43835616438356</v>
      </c>
      <c r="I79" s="55">
        <v>0</v>
      </c>
      <c r="J79" s="59">
        <v>0</v>
      </c>
      <c r="K79" s="53">
        <v>31</v>
      </c>
      <c r="L79" s="58">
        <v>42.465753424657535</v>
      </c>
      <c r="M79" s="55">
        <v>1</v>
      </c>
      <c r="N79" s="59">
        <v>1.36986301369863</v>
      </c>
      <c r="O79" s="53">
        <v>8</v>
      </c>
      <c r="P79" s="58">
        <v>10.95890410958904</v>
      </c>
      <c r="Q79" s="54">
        <v>23</v>
      </c>
      <c r="R79" s="58">
        <v>31.506849315068493</v>
      </c>
      <c r="S79" s="55">
        <v>50</v>
      </c>
      <c r="T79" s="59">
        <v>68.4931506849315</v>
      </c>
      <c r="U79" s="8"/>
    </row>
    <row r="80" spans="1:21" ht="14.25">
      <c r="A80" s="83"/>
      <c r="B80" s="61"/>
      <c r="C80" s="48">
        <f>C77+C73+C69+C64+C60+C56+C52+C44+C38+C42+C35+C31+C26+C24+C17+C15+C11+C7</f>
        <v>155</v>
      </c>
      <c r="D80" s="56"/>
      <c r="E80" s="50">
        <f>E77+E73+E69+E64+E60+E56+E52+E44+E38+E42+E35+E31+E26+E24+E17+E15+E11+E7</f>
        <v>91</v>
      </c>
      <c r="F80" s="57"/>
      <c r="G80" s="52">
        <f>G77+G73+G69+G64+G60+G56+G52+G44+G38+G42+G35+G31+G26+G24+G17+G15+G11+G7</f>
        <v>100</v>
      </c>
      <c r="H80" s="56"/>
      <c r="I80" s="50">
        <f>I77+I73+I69+I64+I60+I56+I52+I44+I38+I42+I35+I31+I26+I24+I17+I15+I11+I7</f>
        <v>7</v>
      </c>
      <c r="J80" s="57"/>
      <c r="K80" s="52">
        <f>K77+K73+K69+K64+K60+K56+K52+K44+K38+K42+K35+K31+K26+K24+K17+K15+K11+K7</f>
        <v>597</v>
      </c>
      <c r="L80" s="56"/>
      <c r="M80" s="50">
        <f>M77+M73+M69+M64+M60+M56+M52+M44+M38+M42+M35+M31+M26+M24+M17+M15+M11+M7</f>
        <v>36</v>
      </c>
      <c r="N80" s="57"/>
      <c r="O80" s="53">
        <f>O77+O73+O69+O64+O60+O56+O52+O44+O38+O42+O35+O31+O26+O24+O17+O15+O11+O7</f>
        <v>307</v>
      </c>
      <c r="P80" s="58"/>
      <c r="Q80" s="62">
        <f>Q77+Q73+Q69+Q64+Q60+Q56+Q52+Q44+Q38+Q42+Q35+Q31+Q26+Q24+Q17+Q15+Q11+Q7</f>
        <v>495</v>
      </c>
      <c r="R80" s="63"/>
      <c r="S80" s="64">
        <f>S77+S73+S69+S64+S60+S56+S52+S44+S38+S42+S35+S31+S26+S24+S17+S15+S11+S7</f>
        <v>798</v>
      </c>
      <c r="T80" s="65"/>
      <c r="U80" s="8"/>
    </row>
    <row r="81" spans="1:21" ht="14.25">
      <c r="A81" s="100" t="s">
        <v>72</v>
      </c>
      <c r="B81" s="101"/>
      <c r="C81" s="102"/>
      <c r="D81" s="103"/>
      <c r="E81" s="104"/>
      <c r="F81" s="103"/>
      <c r="G81" s="104"/>
      <c r="H81" s="103"/>
      <c r="I81" s="104"/>
      <c r="J81" s="103"/>
      <c r="K81" s="104"/>
      <c r="L81" s="105"/>
      <c r="M81" s="106"/>
      <c r="N81" s="103"/>
      <c r="O81" s="107"/>
      <c r="P81" s="108"/>
      <c r="Q81" s="109"/>
      <c r="R81" s="110"/>
      <c r="S81" s="111"/>
      <c r="T81" s="110"/>
      <c r="U81" s="8"/>
    </row>
    <row r="82" spans="1:21" ht="26.25">
      <c r="A82" s="68" t="s">
        <v>73</v>
      </c>
      <c r="B82" s="14">
        <v>96</v>
      </c>
      <c r="C82" s="43">
        <v>5</v>
      </c>
      <c r="D82" s="42">
        <v>5.208333333333334</v>
      </c>
      <c r="E82" s="44">
        <v>3</v>
      </c>
      <c r="F82" s="45">
        <v>3.125</v>
      </c>
      <c r="G82" s="41">
        <v>7</v>
      </c>
      <c r="H82" s="42">
        <v>7.291666666666667</v>
      </c>
      <c r="I82" s="44">
        <v>0</v>
      </c>
      <c r="J82" s="45">
        <v>0</v>
      </c>
      <c r="K82" s="41">
        <v>58</v>
      </c>
      <c r="L82" s="42">
        <v>60.416666666666664</v>
      </c>
      <c r="M82" s="44">
        <v>5</v>
      </c>
      <c r="N82" s="45">
        <v>5.208333333333334</v>
      </c>
      <c r="O82" s="41">
        <v>18</v>
      </c>
      <c r="P82" s="42">
        <v>18.75</v>
      </c>
      <c r="Q82" s="43">
        <v>22</v>
      </c>
      <c r="R82" s="42">
        <v>22.916666666666664</v>
      </c>
      <c r="S82" s="44">
        <v>74</v>
      </c>
      <c r="T82" s="45">
        <v>77.08333333333334</v>
      </c>
      <c r="U82" s="8"/>
    </row>
    <row r="83" spans="1:21" ht="14.25">
      <c r="A83" s="68" t="s">
        <v>74</v>
      </c>
      <c r="B83" s="14">
        <v>8</v>
      </c>
      <c r="C83" s="43">
        <v>1</v>
      </c>
      <c r="D83" s="42">
        <v>12.5</v>
      </c>
      <c r="E83" s="44">
        <v>1</v>
      </c>
      <c r="F83" s="45">
        <v>12.5</v>
      </c>
      <c r="G83" s="41">
        <v>4</v>
      </c>
      <c r="H83" s="42">
        <v>50</v>
      </c>
      <c r="I83" s="44">
        <v>0</v>
      </c>
      <c r="J83" s="45">
        <v>0</v>
      </c>
      <c r="K83" s="41">
        <v>2</v>
      </c>
      <c r="L83" s="42">
        <v>25</v>
      </c>
      <c r="M83" s="44">
        <v>0</v>
      </c>
      <c r="N83" s="45">
        <v>0</v>
      </c>
      <c r="O83" s="41">
        <v>0</v>
      </c>
      <c r="P83" s="42">
        <v>0</v>
      </c>
      <c r="Q83" s="43">
        <v>0</v>
      </c>
      <c r="R83" s="42">
        <v>0</v>
      </c>
      <c r="S83" s="44">
        <v>8</v>
      </c>
      <c r="T83" s="45">
        <v>100</v>
      </c>
      <c r="U83" s="8"/>
    </row>
    <row r="84" spans="1:21" ht="14.25">
      <c r="A84" s="68" t="s">
        <v>75</v>
      </c>
      <c r="B84" s="14">
        <v>3</v>
      </c>
      <c r="C84" s="43">
        <v>0</v>
      </c>
      <c r="D84" s="42">
        <v>0</v>
      </c>
      <c r="E84" s="44">
        <v>1</v>
      </c>
      <c r="F84" s="45">
        <v>33.33333333333333</v>
      </c>
      <c r="G84" s="41">
        <v>0</v>
      </c>
      <c r="H84" s="42">
        <v>0</v>
      </c>
      <c r="I84" s="44">
        <v>0</v>
      </c>
      <c r="J84" s="45">
        <v>0</v>
      </c>
      <c r="K84" s="41">
        <v>1</v>
      </c>
      <c r="L84" s="42">
        <v>33.33333333333333</v>
      </c>
      <c r="M84" s="44">
        <v>0</v>
      </c>
      <c r="N84" s="45">
        <v>0</v>
      </c>
      <c r="O84" s="41">
        <v>1</v>
      </c>
      <c r="P84" s="42">
        <v>33.33333333333333</v>
      </c>
      <c r="Q84" s="43">
        <v>0</v>
      </c>
      <c r="R84" s="42">
        <v>0</v>
      </c>
      <c r="S84" s="44">
        <v>3</v>
      </c>
      <c r="T84" s="45">
        <v>100</v>
      </c>
      <c r="U84" s="8"/>
    </row>
    <row r="85" spans="1:21" ht="14.25">
      <c r="A85" s="68" t="s">
        <v>76</v>
      </c>
      <c r="B85" s="14">
        <v>7</v>
      </c>
      <c r="C85" s="43">
        <v>0</v>
      </c>
      <c r="D85" s="42">
        <v>0</v>
      </c>
      <c r="E85" s="44">
        <v>0</v>
      </c>
      <c r="F85" s="45">
        <v>0</v>
      </c>
      <c r="G85" s="41">
        <v>0</v>
      </c>
      <c r="H85" s="42">
        <v>0</v>
      </c>
      <c r="I85" s="44">
        <v>0</v>
      </c>
      <c r="J85" s="45">
        <v>0</v>
      </c>
      <c r="K85" s="41">
        <v>6</v>
      </c>
      <c r="L85" s="42">
        <v>85.71428571428571</v>
      </c>
      <c r="M85" s="44">
        <v>0</v>
      </c>
      <c r="N85" s="45">
        <v>0</v>
      </c>
      <c r="O85" s="41">
        <v>1</v>
      </c>
      <c r="P85" s="42">
        <v>14.285714285714285</v>
      </c>
      <c r="Q85" s="43">
        <v>4</v>
      </c>
      <c r="R85" s="42">
        <v>57.14285714285714</v>
      </c>
      <c r="S85" s="44">
        <v>3</v>
      </c>
      <c r="T85" s="45">
        <v>42.857142857142854</v>
      </c>
      <c r="U85" s="8"/>
    </row>
    <row r="86" spans="1:21" ht="14.25">
      <c r="A86" s="68" t="s">
        <v>77</v>
      </c>
      <c r="B86" s="14">
        <v>3</v>
      </c>
      <c r="C86" s="43">
        <v>0</v>
      </c>
      <c r="D86" s="42">
        <v>0</v>
      </c>
      <c r="E86" s="44">
        <v>0</v>
      </c>
      <c r="F86" s="45">
        <v>0</v>
      </c>
      <c r="G86" s="41">
        <v>0</v>
      </c>
      <c r="H86" s="42">
        <v>0</v>
      </c>
      <c r="I86" s="44">
        <v>0</v>
      </c>
      <c r="J86" s="45">
        <v>0</v>
      </c>
      <c r="K86" s="41">
        <v>3</v>
      </c>
      <c r="L86" s="42">
        <v>100</v>
      </c>
      <c r="M86" s="44">
        <v>0</v>
      </c>
      <c r="N86" s="45">
        <v>0</v>
      </c>
      <c r="O86" s="41">
        <v>0</v>
      </c>
      <c r="P86" s="42">
        <v>0</v>
      </c>
      <c r="Q86" s="43">
        <v>0</v>
      </c>
      <c r="R86" s="42">
        <v>0</v>
      </c>
      <c r="S86" s="44">
        <v>3</v>
      </c>
      <c r="T86" s="45">
        <v>100</v>
      </c>
      <c r="U86" s="8"/>
    </row>
    <row r="87" spans="1:21" ht="14.25">
      <c r="A87" s="68" t="s">
        <v>78</v>
      </c>
      <c r="B87" s="14">
        <v>1</v>
      </c>
      <c r="C87" s="43">
        <v>0</v>
      </c>
      <c r="D87" s="42">
        <v>0</v>
      </c>
      <c r="E87" s="44">
        <v>0</v>
      </c>
      <c r="F87" s="45">
        <v>0</v>
      </c>
      <c r="G87" s="41">
        <v>0</v>
      </c>
      <c r="H87" s="42">
        <v>0</v>
      </c>
      <c r="I87" s="44">
        <v>0</v>
      </c>
      <c r="J87" s="45">
        <v>0</v>
      </c>
      <c r="K87" s="41">
        <v>0</v>
      </c>
      <c r="L87" s="42">
        <v>0</v>
      </c>
      <c r="M87" s="44">
        <v>0</v>
      </c>
      <c r="N87" s="45">
        <v>0</v>
      </c>
      <c r="O87" s="41">
        <v>1</v>
      </c>
      <c r="P87" s="42">
        <v>100</v>
      </c>
      <c r="Q87" s="43">
        <v>1</v>
      </c>
      <c r="R87" s="42">
        <v>100</v>
      </c>
      <c r="S87" s="44">
        <v>0</v>
      </c>
      <c r="T87" s="45">
        <v>0</v>
      </c>
      <c r="U87" s="8"/>
    </row>
    <row r="88" spans="1:21" ht="14.25">
      <c r="A88" s="68" t="s">
        <v>79</v>
      </c>
      <c r="B88" s="14">
        <v>3</v>
      </c>
      <c r="C88" s="43">
        <v>0</v>
      </c>
      <c r="D88" s="42">
        <v>0</v>
      </c>
      <c r="E88" s="44">
        <v>0</v>
      </c>
      <c r="F88" s="45">
        <v>0</v>
      </c>
      <c r="G88" s="41">
        <v>0</v>
      </c>
      <c r="H88" s="42">
        <v>0</v>
      </c>
      <c r="I88" s="44">
        <v>0</v>
      </c>
      <c r="J88" s="45">
        <v>0</v>
      </c>
      <c r="K88" s="41">
        <v>1</v>
      </c>
      <c r="L88" s="42">
        <v>33.33333333333333</v>
      </c>
      <c r="M88" s="44">
        <v>0</v>
      </c>
      <c r="N88" s="45">
        <v>0</v>
      </c>
      <c r="O88" s="41">
        <v>2</v>
      </c>
      <c r="P88" s="42">
        <v>66.66666666666666</v>
      </c>
      <c r="Q88" s="43">
        <v>2</v>
      </c>
      <c r="R88" s="42">
        <v>66.66666666666666</v>
      </c>
      <c r="S88" s="44">
        <v>1</v>
      </c>
      <c r="T88" s="45">
        <v>33.33333333333333</v>
      </c>
      <c r="U88" s="8"/>
    </row>
    <row r="89" spans="1:21" ht="14.25">
      <c r="A89" s="68" t="s">
        <v>80</v>
      </c>
      <c r="B89" s="14">
        <v>1</v>
      </c>
      <c r="C89" s="43">
        <v>0</v>
      </c>
      <c r="D89" s="42">
        <v>0</v>
      </c>
      <c r="E89" s="44">
        <v>0</v>
      </c>
      <c r="F89" s="45">
        <v>0</v>
      </c>
      <c r="G89" s="41">
        <v>0</v>
      </c>
      <c r="H89" s="42">
        <v>0</v>
      </c>
      <c r="I89" s="44">
        <v>0</v>
      </c>
      <c r="J89" s="45">
        <v>0</v>
      </c>
      <c r="K89" s="41">
        <v>0</v>
      </c>
      <c r="L89" s="42">
        <v>0</v>
      </c>
      <c r="M89" s="44">
        <v>0</v>
      </c>
      <c r="N89" s="45">
        <v>0</v>
      </c>
      <c r="O89" s="41">
        <v>1</v>
      </c>
      <c r="P89" s="42">
        <v>100</v>
      </c>
      <c r="Q89" s="43">
        <v>1</v>
      </c>
      <c r="R89" s="42">
        <v>100</v>
      </c>
      <c r="S89" s="44">
        <v>0</v>
      </c>
      <c r="T89" s="45">
        <v>0</v>
      </c>
      <c r="U89" s="8"/>
    </row>
    <row r="90" spans="1:21" ht="14.25">
      <c r="A90" s="68" t="s">
        <v>81</v>
      </c>
      <c r="B90" s="14">
        <v>26</v>
      </c>
      <c r="C90" s="43">
        <v>0</v>
      </c>
      <c r="D90" s="42">
        <v>0</v>
      </c>
      <c r="E90" s="44">
        <v>0</v>
      </c>
      <c r="F90" s="45">
        <v>0</v>
      </c>
      <c r="G90" s="41">
        <v>11</v>
      </c>
      <c r="H90" s="42">
        <v>42.30769230769231</v>
      </c>
      <c r="I90" s="44">
        <v>0</v>
      </c>
      <c r="J90" s="45">
        <v>0</v>
      </c>
      <c r="K90" s="41">
        <v>8</v>
      </c>
      <c r="L90" s="42">
        <v>30.76923076923077</v>
      </c>
      <c r="M90" s="44">
        <v>1</v>
      </c>
      <c r="N90" s="45">
        <v>3.8461538461538463</v>
      </c>
      <c r="O90" s="41">
        <v>6</v>
      </c>
      <c r="P90" s="42">
        <v>23.076923076923077</v>
      </c>
      <c r="Q90" s="43">
        <v>0</v>
      </c>
      <c r="R90" s="42">
        <v>0</v>
      </c>
      <c r="S90" s="44">
        <v>26</v>
      </c>
      <c r="T90" s="45">
        <v>100</v>
      </c>
      <c r="U90" s="8"/>
    </row>
    <row r="91" spans="1:21" ht="14.25">
      <c r="A91" s="112" t="s">
        <v>82</v>
      </c>
      <c r="B91" s="14">
        <v>62</v>
      </c>
      <c r="C91" s="43">
        <v>1</v>
      </c>
      <c r="D91" s="42">
        <v>1.6129032258064515</v>
      </c>
      <c r="E91" s="44">
        <v>5</v>
      </c>
      <c r="F91" s="45">
        <v>8.064516129032258</v>
      </c>
      <c r="G91" s="41">
        <v>7</v>
      </c>
      <c r="H91" s="42">
        <v>11.29032258064516</v>
      </c>
      <c r="I91" s="44">
        <v>3</v>
      </c>
      <c r="J91" s="45">
        <v>4.838709677419355</v>
      </c>
      <c r="K91" s="41">
        <v>37</v>
      </c>
      <c r="L91" s="42">
        <v>59.67741935483871</v>
      </c>
      <c r="M91" s="44">
        <v>0</v>
      </c>
      <c r="N91" s="45">
        <v>0</v>
      </c>
      <c r="O91" s="41">
        <v>9</v>
      </c>
      <c r="P91" s="42">
        <v>14.516129032258066</v>
      </c>
      <c r="Q91" s="43">
        <v>26</v>
      </c>
      <c r="R91" s="42">
        <v>41.935483870967744</v>
      </c>
      <c r="S91" s="44">
        <v>36</v>
      </c>
      <c r="T91" s="45">
        <v>58.06451612903226</v>
      </c>
      <c r="U91" s="8"/>
    </row>
    <row r="92" spans="1:21" ht="14.25">
      <c r="A92" s="28"/>
      <c r="B92" s="76"/>
      <c r="C92" s="48"/>
      <c r="D92" s="56"/>
      <c r="E92" s="50"/>
      <c r="F92" s="57"/>
      <c r="G92" s="52"/>
      <c r="H92" s="56"/>
      <c r="I92" s="50"/>
      <c r="J92" s="57"/>
      <c r="K92" s="52"/>
      <c r="L92" s="56"/>
      <c r="M92" s="50"/>
      <c r="N92" s="57"/>
      <c r="O92" s="53"/>
      <c r="P92" s="58"/>
      <c r="Q92" s="54"/>
      <c r="R92" s="58"/>
      <c r="S92" s="55"/>
      <c r="T92" s="59"/>
      <c r="U92" s="8"/>
    </row>
    <row r="93" spans="1:21" ht="14.25">
      <c r="A93" s="68" t="s">
        <v>83</v>
      </c>
      <c r="B93" s="35">
        <v>395</v>
      </c>
      <c r="C93" s="69">
        <f>C94+C95</f>
        <v>26</v>
      </c>
      <c r="D93" s="70">
        <f>C93/B93*100</f>
        <v>6.582278481012659</v>
      </c>
      <c r="E93" s="71">
        <f>E94+E95</f>
        <v>29</v>
      </c>
      <c r="F93" s="72">
        <f>E93/B93*100</f>
        <v>7.341772151898734</v>
      </c>
      <c r="G93" s="73">
        <f>G94+G95</f>
        <v>36</v>
      </c>
      <c r="H93" s="70">
        <f>G93/B93*100</f>
        <v>9.113924050632912</v>
      </c>
      <c r="I93" s="71">
        <f>I94+I95</f>
        <v>5</v>
      </c>
      <c r="J93" s="72">
        <f>I93/B93*100</f>
        <v>1.2658227848101267</v>
      </c>
      <c r="K93" s="73">
        <f>K94+K95</f>
        <v>208</v>
      </c>
      <c r="L93" s="70">
        <f>K93/B93*100</f>
        <v>52.65822784810127</v>
      </c>
      <c r="M93" s="71">
        <f>M94+M95</f>
        <v>10</v>
      </c>
      <c r="N93" s="72">
        <f>M93/B93*100</f>
        <v>2.5316455696202533</v>
      </c>
      <c r="O93" s="41">
        <f>O94+O95</f>
        <v>81</v>
      </c>
      <c r="P93" s="42">
        <f>O93/B93*100</f>
        <v>20.506329113924053</v>
      </c>
      <c r="Q93" s="43">
        <f>Q94+Q95</f>
        <v>62</v>
      </c>
      <c r="R93" s="42">
        <f>Q93/B93*100</f>
        <v>15.69620253164557</v>
      </c>
      <c r="S93" s="44">
        <f>S94+S95</f>
        <v>333</v>
      </c>
      <c r="T93" s="45">
        <f>S93/B93*100</f>
        <v>84.30379746835443</v>
      </c>
      <c r="U93" s="8"/>
    </row>
    <row r="94" spans="1:21" ht="14.25">
      <c r="A94" s="46" t="s">
        <v>84</v>
      </c>
      <c r="B94" s="47">
        <v>71</v>
      </c>
      <c r="C94" s="54">
        <v>3</v>
      </c>
      <c r="D94" s="58">
        <v>4.225352112676056</v>
      </c>
      <c r="E94" s="55">
        <v>2</v>
      </c>
      <c r="F94" s="59">
        <v>2.8169014084507045</v>
      </c>
      <c r="G94" s="53">
        <v>4</v>
      </c>
      <c r="H94" s="58">
        <v>5.633802816901409</v>
      </c>
      <c r="I94" s="55">
        <v>1</v>
      </c>
      <c r="J94" s="59">
        <v>1.4084507042253522</v>
      </c>
      <c r="K94" s="53">
        <v>31</v>
      </c>
      <c r="L94" s="58">
        <v>43.66197183098591</v>
      </c>
      <c r="M94" s="55">
        <v>3</v>
      </c>
      <c r="N94" s="59">
        <v>4.225352112676056</v>
      </c>
      <c r="O94" s="53">
        <v>27</v>
      </c>
      <c r="P94" s="58">
        <v>38.028169014084504</v>
      </c>
      <c r="Q94" s="54">
        <v>5</v>
      </c>
      <c r="R94" s="58">
        <v>7.042253521126761</v>
      </c>
      <c r="S94" s="55">
        <v>66</v>
      </c>
      <c r="T94" s="59">
        <v>92.95774647887323</v>
      </c>
      <c r="U94" s="8"/>
    </row>
    <row r="95" spans="1:21" ht="26.25">
      <c r="A95" s="46" t="s">
        <v>85</v>
      </c>
      <c r="B95" s="47">
        <v>324</v>
      </c>
      <c r="C95" s="54">
        <v>23</v>
      </c>
      <c r="D95" s="58">
        <f>C95/B95*100</f>
        <v>7.098765432098765</v>
      </c>
      <c r="E95" s="55">
        <v>27</v>
      </c>
      <c r="F95" s="59">
        <f>E95/B95*100</f>
        <v>8.333333333333332</v>
      </c>
      <c r="G95" s="53">
        <v>32</v>
      </c>
      <c r="H95" s="58">
        <f>G95/B95*100</f>
        <v>9.876543209876543</v>
      </c>
      <c r="I95" s="55">
        <v>4</v>
      </c>
      <c r="J95" s="59">
        <f>I95/B95*100</f>
        <v>1.2345679012345678</v>
      </c>
      <c r="K95" s="53">
        <v>177</v>
      </c>
      <c r="L95" s="58">
        <f>K95/B95*100</f>
        <v>54.629629629629626</v>
      </c>
      <c r="M95" s="55">
        <v>7</v>
      </c>
      <c r="N95" s="59">
        <f>M95/B95*100</f>
        <v>2.1604938271604937</v>
      </c>
      <c r="O95" s="53">
        <v>54</v>
      </c>
      <c r="P95" s="58">
        <f>O95/B95*100</f>
        <v>16.666666666666664</v>
      </c>
      <c r="Q95" s="54">
        <v>57</v>
      </c>
      <c r="R95" s="58">
        <f>Q95/B95*100</f>
        <v>17.59259259259259</v>
      </c>
      <c r="S95" s="55">
        <v>267</v>
      </c>
      <c r="T95" s="59">
        <f>S95/B95*100</f>
        <v>82.4074074074074</v>
      </c>
      <c r="U95" s="8"/>
    </row>
    <row r="96" spans="1:21" ht="14.25">
      <c r="A96" s="28"/>
      <c r="B96" s="76"/>
      <c r="C96" s="54"/>
      <c r="D96" s="58"/>
      <c r="E96" s="55"/>
      <c r="F96" s="59"/>
      <c r="G96" s="53"/>
      <c r="H96" s="58"/>
      <c r="I96" s="55"/>
      <c r="J96" s="59"/>
      <c r="K96" s="53"/>
      <c r="L96" s="58"/>
      <c r="M96" s="55"/>
      <c r="N96" s="59"/>
      <c r="O96" s="53"/>
      <c r="P96" s="58"/>
      <c r="Q96" s="54"/>
      <c r="R96" s="58"/>
      <c r="S96" s="55"/>
      <c r="T96" s="59"/>
      <c r="U96" s="8"/>
    </row>
    <row r="97" spans="1:21" ht="14.25">
      <c r="A97" s="68" t="s">
        <v>86</v>
      </c>
      <c r="B97" s="35">
        <v>238</v>
      </c>
      <c r="C97" s="69">
        <f>C98+C99</f>
        <v>13</v>
      </c>
      <c r="D97" s="70">
        <f>C97/B97*100</f>
        <v>5.46218487394958</v>
      </c>
      <c r="E97" s="71">
        <f>E98+E99</f>
        <v>13</v>
      </c>
      <c r="F97" s="72">
        <f>E97/B97*100</f>
        <v>5.46218487394958</v>
      </c>
      <c r="G97" s="73">
        <f>G98+G99</f>
        <v>37</v>
      </c>
      <c r="H97" s="70">
        <f>G97/B97*100</f>
        <v>15.546218487394958</v>
      </c>
      <c r="I97" s="71">
        <f>I98+I99</f>
        <v>2</v>
      </c>
      <c r="J97" s="72">
        <f>I97/B97*100</f>
        <v>0.8403361344537815</v>
      </c>
      <c r="K97" s="73">
        <f>K98+K99</f>
        <v>119</v>
      </c>
      <c r="L97" s="70">
        <f>K97/B97*100</f>
        <v>50</v>
      </c>
      <c r="M97" s="71">
        <f>M98+M99</f>
        <v>7</v>
      </c>
      <c r="N97" s="72">
        <f>M97/B97*100</f>
        <v>2.941176470588235</v>
      </c>
      <c r="O97" s="41">
        <f>O98+O99</f>
        <v>47</v>
      </c>
      <c r="P97" s="42">
        <f>O97/B97*100</f>
        <v>19.747899159663866</v>
      </c>
      <c r="Q97" s="43">
        <f>Q98+Q99</f>
        <v>10</v>
      </c>
      <c r="R97" s="42">
        <f>Q97/B97*100</f>
        <v>4.201680672268908</v>
      </c>
      <c r="S97" s="44">
        <f>S98+S99</f>
        <v>228</v>
      </c>
      <c r="T97" s="45">
        <f>S97/B97*100</f>
        <v>95.7983193277311</v>
      </c>
      <c r="U97" s="8"/>
    </row>
    <row r="98" spans="1:21" ht="14.25">
      <c r="A98" s="46" t="s">
        <v>87</v>
      </c>
      <c r="B98" s="47">
        <v>20</v>
      </c>
      <c r="C98" s="54">
        <v>0</v>
      </c>
      <c r="D98" s="58">
        <v>0</v>
      </c>
      <c r="E98" s="55">
        <v>0</v>
      </c>
      <c r="F98" s="59">
        <v>0</v>
      </c>
      <c r="G98" s="53">
        <v>12</v>
      </c>
      <c r="H98" s="58">
        <v>60</v>
      </c>
      <c r="I98" s="55">
        <v>0</v>
      </c>
      <c r="J98" s="59">
        <v>0</v>
      </c>
      <c r="K98" s="53">
        <v>5</v>
      </c>
      <c r="L98" s="58">
        <v>25</v>
      </c>
      <c r="M98" s="55">
        <v>0</v>
      </c>
      <c r="N98" s="59">
        <v>0</v>
      </c>
      <c r="O98" s="53">
        <v>3</v>
      </c>
      <c r="P98" s="58">
        <v>15</v>
      </c>
      <c r="Q98" s="54">
        <v>1</v>
      </c>
      <c r="R98" s="58">
        <v>5</v>
      </c>
      <c r="S98" s="55">
        <v>19</v>
      </c>
      <c r="T98" s="59">
        <v>95</v>
      </c>
      <c r="U98" s="8"/>
    </row>
    <row r="99" spans="1:21" ht="14.25">
      <c r="A99" s="46" t="s">
        <v>88</v>
      </c>
      <c r="B99" s="47">
        <v>218</v>
      </c>
      <c r="C99" s="54">
        <v>13</v>
      </c>
      <c r="D99" s="58">
        <v>5.963302752293578</v>
      </c>
      <c r="E99" s="55">
        <v>13</v>
      </c>
      <c r="F99" s="59">
        <v>5.963302752293578</v>
      </c>
      <c r="G99" s="53">
        <v>25</v>
      </c>
      <c r="H99" s="58">
        <v>11.46788990825688</v>
      </c>
      <c r="I99" s="55">
        <v>2</v>
      </c>
      <c r="J99" s="59">
        <v>0.9174311926605505</v>
      </c>
      <c r="K99" s="53">
        <v>114</v>
      </c>
      <c r="L99" s="58">
        <v>52.293577981651374</v>
      </c>
      <c r="M99" s="55">
        <v>7</v>
      </c>
      <c r="N99" s="59">
        <v>3.211009174311927</v>
      </c>
      <c r="O99" s="53">
        <v>44</v>
      </c>
      <c r="P99" s="58">
        <v>20.18348623853211</v>
      </c>
      <c r="Q99" s="54">
        <v>9</v>
      </c>
      <c r="R99" s="58">
        <v>4.128440366972478</v>
      </c>
      <c r="S99" s="55">
        <v>209</v>
      </c>
      <c r="T99" s="59">
        <v>95.87155963302753</v>
      </c>
      <c r="U99" s="8"/>
    </row>
    <row r="100" spans="1:21" ht="14.25">
      <c r="A100" s="28"/>
      <c r="B100" s="76"/>
      <c r="C100" s="48"/>
      <c r="D100" s="56"/>
      <c r="E100" s="50"/>
      <c r="F100" s="57"/>
      <c r="G100" s="52"/>
      <c r="H100" s="56"/>
      <c r="I100" s="50"/>
      <c r="J100" s="57"/>
      <c r="K100" s="52"/>
      <c r="L100" s="56"/>
      <c r="M100" s="50"/>
      <c r="N100" s="57"/>
      <c r="O100" s="53"/>
      <c r="P100" s="58"/>
      <c r="Q100" s="62"/>
      <c r="R100" s="63"/>
      <c r="S100" s="64"/>
      <c r="T100" s="65"/>
      <c r="U100" s="8"/>
    </row>
    <row r="101" spans="1:23" s="113" customFormat="1" ht="14.25">
      <c r="A101" s="68" t="s">
        <v>89</v>
      </c>
      <c r="B101" s="35">
        <v>117</v>
      </c>
      <c r="C101" s="43">
        <v>5</v>
      </c>
      <c r="D101" s="42">
        <v>4.273504273504273</v>
      </c>
      <c r="E101" s="44">
        <v>5</v>
      </c>
      <c r="F101" s="45">
        <v>4.273504273504273</v>
      </c>
      <c r="G101" s="41">
        <v>16</v>
      </c>
      <c r="H101" s="42">
        <v>13.675213675213676</v>
      </c>
      <c r="I101" s="44">
        <v>0</v>
      </c>
      <c r="J101" s="45">
        <v>0</v>
      </c>
      <c r="K101" s="41">
        <v>60</v>
      </c>
      <c r="L101" s="42">
        <v>51.28205128205128</v>
      </c>
      <c r="M101" s="44">
        <v>7</v>
      </c>
      <c r="N101" s="45">
        <v>5.982905982905983</v>
      </c>
      <c r="O101" s="41">
        <v>24</v>
      </c>
      <c r="P101" s="42">
        <v>20.51282051282051</v>
      </c>
      <c r="Q101" s="43">
        <v>4</v>
      </c>
      <c r="R101" s="42">
        <v>3.418803418803419</v>
      </c>
      <c r="S101" s="44">
        <v>113</v>
      </c>
      <c r="T101" s="45">
        <v>96.58119658119658</v>
      </c>
      <c r="U101" s="8"/>
      <c r="V101" s="3"/>
      <c r="W101" s="2"/>
    </row>
    <row r="102" spans="1:21" ht="14.25">
      <c r="A102" s="114"/>
      <c r="B102" s="62"/>
      <c r="C102" s="48"/>
      <c r="D102" s="56"/>
      <c r="E102" s="50"/>
      <c r="F102" s="57"/>
      <c r="G102" s="52"/>
      <c r="H102" s="56"/>
      <c r="I102" s="50"/>
      <c r="J102" s="57"/>
      <c r="K102" s="52"/>
      <c r="L102" s="56"/>
      <c r="M102" s="50"/>
      <c r="N102" s="57"/>
      <c r="O102" s="41"/>
      <c r="P102" s="42"/>
      <c r="Q102" s="54"/>
      <c r="R102" s="58"/>
      <c r="S102" s="55"/>
      <c r="T102" s="59"/>
      <c r="U102" s="8"/>
    </row>
    <row r="103" spans="1:21" ht="26.25">
      <c r="A103" s="68" t="s">
        <v>90</v>
      </c>
      <c r="B103" s="35">
        <v>110</v>
      </c>
      <c r="C103" s="43">
        <v>6</v>
      </c>
      <c r="D103" s="42">
        <v>5.454545454545454</v>
      </c>
      <c r="E103" s="44">
        <v>13</v>
      </c>
      <c r="F103" s="45">
        <v>11.818181818181818</v>
      </c>
      <c r="G103" s="41">
        <v>17</v>
      </c>
      <c r="H103" s="42">
        <v>15.454545454545453</v>
      </c>
      <c r="I103" s="44">
        <v>0</v>
      </c>
      <c r="J103" s="45">
        <v>0</v>
      </c>
      <c r="K103" s="41">
        <v>46</v>
      </c>
      <c r="L103" s="42">
        <v>41.81818181818181</v>
      </c>
      <c r="M103" s="44">
        <v>3</v>
      </c>
      <c r="N103" s="45">
        <v>2.727272727272727</v>
      </c>
      <c r="O103" s="41">
        <v>25</v>
      </c>
      <c r="P103" s="42">
        <v>22.727272727272727</v>
      </c>
      <c r="Q103" s="43">
        <v>14</v>
      </c>
      <c r="R103" s="42">
        <v>12.727272727272727</v>
      </c>
      <c r="S103" s="44">
        <v>96</v>
      </c>
      <c r="T103" s="45">
        <v>87.27272727272727</v>
      </c>
      <c r="U103" s="8"/>
    </row>
    <row r="104" spans="1:21" ht="14.25">
      <c r="A104" s="68"/>
      <c r="B104" s="47"/>
      <c r="C104" s="48"/>
      <c r="D104" s="56"/>
      <c r="E104" s="50"/>
      <c r="F104" s="57"/>
      <c r="G104" s="52"/>
      <c r="H104" s="56"/>
      <c r="I104" s="50"/>
      <c r="J104" s="57"/>
      <c r="K104" s="52"/>
      <c r="L104" s="56"/>
      <c r="M104" s="50"/>
      <c r="N104" s="57"/>
      <c r="O104" s="53"/>
      <c r="P104" s="58"/>
      <c r="Q104" s="43"/>
      <c r="R104" s="42"/>
      <c r="S104" s="44"/>
      <c r="T104" s="45"/>
      <c r="U104" s="8"/>
    </row>
    <row r="105" spans="1:21" ht="14.25">
      <c r="A105" s="68" t="s">
        <v>91</v>
      </c>
      <c r="B105" s="35">
        <v>65</v>
      </c>
      <c r="C105" s="43">
        <v>5</v>
      </c>
      <c r="D105" s="42">
        <v>7.6923076923076925</v>
      </c>
      <c r="E105" s="44">
        <v>18</v>
      </c>
      <c r="F105" s="45">
        <v>27.692307692307693</v>
      </c>
      <c r="G105" s="41">
        <v>8</v>
      </c>
      <c r="H105" s="42">
        <v>12.307692307692308</v>
      </c>
      <c r="I105" s="44">
        <v>0</v>
      </c>
      <c r="J105" s="45">
        <v>0</v>
      </c>
      <c r="K105" s="41">
        <v>17</v>
      </c>
      <c r="L105" s="42">
        <v>26.153846153846157</v>
      </c>
      <c r="M105" s="44">
        <v>2</v>
      </c>
      <c r="N105" s="45">
        <v>3.076923076923077</v>
      </c>
      <c r="O105" s="41">
        <v>15</v>
      </c>
      <c r="P105" s="42">
        <v>23.076923076923077</v>
      </c>
      <c r="Q105" s="43">
        <v>15</v>
      </c>
      <c r="R105" s="42">
        <v>23.076923076923077</v>
      </c>
      <c r="S105" s="44">
        <v>50</v>
      </c>
      <c r="T105" s="45">
        <v>76.92307692307693</v>
      </c>
      <c r="U105" s="8"/>
    </row>
    <row r="106" spans="1:21" ht="14.25">
      <c r="A106" s="68" t="s">
        <v>92</v>
      </c>
      <c r="B106" s="35">
        <v>93</v>
      </c>
      <c r="C106" s="43">
        <v>5</v>
      </c>
      <c r="D106" s="42">
        <v>5.376344086021505</v>
      </c>
      <c r="E106" s="44">
        <v>13</v>
      </c>
      <c r="F106" s="45">
        <v>13.978494623655912</v>
      </c>
      <c r="G106" s="41">
        <v>16</v>
      </c>
      <c r="H106" s="42">
        <v>17.20430107526882</v>
      </c>
      <c r="I106" s="44">
        <v>0</v>
      </c>
      <c r="J106" s="45">
        <v>0</v>
      </c>
      <c r="K106" s="41">
        <v>48</v>
      </c>
      <c r="L106" s="42">
        <v>51.61290322580645</v>
      </c>
      <c r="M106" s="44">
        <v>3</v>
      </c>
      <c r="N106" s="45">
        <v>3.225806451612903</v>
      </c>
      <c r="O106" s="41">
        <v>8</v>
      </c>
      <c r="P106" s="42">
        <v>8.60215053763441</v>
      </c>
      <c r="Q106" s="43">
        <v>11</v>
      </c>
      <c r="R106" s="42">
        <v>11.827956989247312</v>
      </c>
      <c r="S106" s="44">
        <v>82</v>
      </c>
      <c r="T106" s="45">
        <v>88.17204301075269</v>
      </c>
      <c r="U106" s="8"/>
    </row>
    <row r="107" spans="1:21" ht="14.25">
      <c r="A107" s="68"/>
      <c r="B107" s="35"/>
      <c r="C107" s="48"/>
      <c r="D107" s="56"/>
      <c r="E107" s="50"/>
      <c r="F107" s="57"/>
      <c r="G107" s="52"/>
      <c r="H107" s="56"/>
      <c r="I107" s="50"/>
      <c r="J107" s="57"/>
      <c r="K107" s="52"/>
      <c r="L107" s="56"/>
      <c r="M107" s="50"/>
      <c r="N107" s="57"/>
      <c r="O107" s="41"/>
      <c r="P107" s="42"/>
      <c r="Q107" s="62"/>
      <c r="R107" s="63"/>
      <c r="S107" s="64"/>
      <c r="T107" s="65"/>
      <c r="U107" s="8"/>
    </row>
    <row r="108" spans="1:21" ht="14.25">
      <c r="A108" s="68" t="s">
        <v>93</v>
      </c>
      <c r="B108" s="14">
        <v>32</v>
      </c>
      <c r="C108" s="43">
        <v>3</v>
      </c>
      <c r="D108" s="42">
        <v>9.375</v>
      </c>
      <c r="E108" s="44">
        <v>4</v>
      </c>
      <c r="F108" s="45">
        <v>12.5</v>
      </c>
      <c r="G108" s="41">
        <v>3</v>
      </c>
      <c r="H108" s="42">
        <v>9.375</v>
      </c>
      <c r="I108" s="44">
        <v>0</v>
      </c>
      <c r="J108" s="45">
        <v>0</v>
      </c>
      <c r="K108" s="41">
        <v>17</v>
      </c>
      <c r="L108" s="42">
        <v>53.125</v>
      </c>
      <c r="M108" s="44">
        <v>1</v>
      </c>
      <c r="N108" s="45">
        <v>3.125</v>
      </c>
      <c r="O108" s="41">
        <v>4</v>
      </c>
      <c r="P108" s="42">
        <v>12.5</v>
      </c>
      <c r="Q108" s="43">
        <v>8</v>
      </c>
      <c r="R108" s="42">
        <v>25</v>
      </c>
      <c r="S108" s="44">
        <v>24</v>
      </c>
      <c r="T108" s="45">
        <v>75</v>
      </c>
      <c r="U108" s="8"/>
    </row>
    <row r="109" spans="1:21" ht="14.25">
      <c r="A109" s="68"/>
      <c r="B109" s="47"/>
      <c r="C109" s="48"/>
      <c r="D109" s="56"/>
      <c r="E109" s="50"/>
      <c r="F109" s="57"/>
      <c r="G109" s="52"/>
      <c r="H109" s="56"/>
      <c r="I109" s="50"/>
      <c r="J109" s="57"/>
      <c r="K109" s="52"/>
      <c r="L109" s="56"/>
      <c r="M109" s="50"/>
      <c r="N109" s="57"/>
      <c r="O109" s="53"/>
      <c r="P109" s="58"/>
      <c r="Q109" s="62"/>
      <c r="R109" s="63"/>
      <c r="S109" s="64"/>
      <c r="T109" s="65"/>
      <c r="U109" s="8"/>
    </row>
    <row r="110" spans="1:21" ht="14.25">
      <c r="A110" s="68" t="s">
        <v>94</v>
      </c>
      <c r="B110" s="35">
        <f>SUM(B111:B126)</f>
        <v>329</v>
      </c>
      <c r="C110" s="69">
        <f>SUM(C111:C126)</f>
        <v>40</v>
      </c>
      <c r="D110" s="70">
        <f>C110/B110*100</f>
        <v>12.158054711246201</v>
      </c>
      <c r="E110" s="71">
        <f>SUM(E111:E126)</f>
        <v>22</v>
      </c>
      <c r="F110" s="72">
        <f>E110/B110*100</f>
        <v>6.68693009118541</v>
      </c>
      <c r="G110" s="73">
        <f>SUM(G111:G126)</f>
        <v>25</v>
      </c>
      <c r="H110" s="70">
        <f>G110/B110*100</f>
        <v>7.598784194528875</v>
      </c>
      <c r="I110" s="71">
        <f>SUM(I111:I126)</f>
        <v>2</v>
      </c>
      <c r="J110" s="72">
        <f>I110/B110*100</f>
        <v>0.60790273556231</v>
      </c>
      <c r="K110" s="73">
        <f>SUM(K111:K126)</f>
        <v>164</v>
      </c>
      <c r="L110" s="70">
        <f>K110/B110*100</f>
        <v>49.848024316109424</v>
      </c>
      <c r="M110" s="71">
        <f>SUM(M111:M126)</f>
        <v>9</v>
      </c>
      <c r="N110" s="72">
        <f>M110/B110*100</f>
        <v>2.735562310030395</v>
      </c>
      <c r="O110" s="73">
        <f>SUM(O111:O126)</f>
        <v>69</v>
      </c>
      <c r="P110" s="42">
        <f>O110/B110*100</f>
        <v>20.972644376899694</v>
      </c>
      <c r="Q110" s="43">
        <f>SUM(Q111:Q126)</f>
        <v>112</v>
      </c>
      <c r="R110" s="42">
        <f>Q110/B110*100</f>
        <v>34.04255319148936</v>
      </c>
      <c r="S110" s="44">
        <f>SUM(S111:S126)</f>
        <v>217</v>
      </c>
      <c r="T110" s="45">
        <f>S110/B110*100</f>
        <v>65.95744680851064</v>
      </c>
      <c r="U110" s="8"/>
    </row>
    <row r="111" spans="1:21" ht="14.25">
      <c r="A111" s="46" t="s">
        <v>95</v>
      </c>
      <c r="B111" s="47">
        <v>36</v>
      </c>
      <c r="C111" s="54">
        <v>2</v>
      </c>
      <c r="D111" s="58">
        <v>5.555555555555555</v>
      </c>
      <c r="E111" s="55">
        <v>4</v>
      </c>
      <c r="F111" s="59">
        <v>11.11111111111111</v>
      </c>
      <c r="G111" s="53">
        <v>1</v>
      </c>
      <c r="H111" s="58">
        <v>2.7777777777777777</v>
      </c>
      <c r="I111" s="55">
        <v>0</v>
      </c>
      <c r="J111" s="59">
        <v>0</v>
      </c>
      <c r="K111" s="53">
        <v>19</v>
      </c>
      <c r="L111" s="58">
        <v>52.77777777777778</v>
      </c>
      <c r="M111" s="55">
        <v>0</v>
      </c>
      <c r="N111" s="59">
        <v>0</v>
      </c>
      <c r="O111" s="53">
        <v>10</v>
      </c>
      <c r="P111" s="58">
        <v>27.77777777777778</v>
      </c>
      <c r="Q111" s="54">
        <v>6</v>
      </c>
      <c r="R111" s="58">
        <v>16.666666666666664</v>
      </c>
      <c r="S111" s="55">
        <v>30</v>
      </c>
      <c r="T111" s="59">
        <v>83.33333333333334</v>
      </c>
      <c r="U111" s="8"/>
    </row>
    <row r="112" spans="1:21" ht="14.25">
      <c r="A112" s="46" t="s">
        <v>96</v>
      </c>
      <c r="B112" s="47">
        <v>17</v>
      </c>
      <c r="C112" s="54">
        <v>4</v>
      </c>
      <c r="D112" s="58">
        <f>C112/B112*100</f>
        <v>23.52941176470588</v>
      </c>
      <c r="E112" s="55">
        <v>2</v>
      </c>
      <c r="F112" s="59">
        <f>E112/B112*100</f>
        <v>11.76470588235294</v>
      </c>
      <c r="G112" s="53">
        <v>0</v>
      </c>
      <c r="H112" s="58">
        <f>G112/B112*100</f>
        <v>0</v>
      </c>
      <c r="I112" s="53">
        <v>0</v>
      </c>
      <c r="J112" s="59">
        <f>I112/B112*100</f>
        <v>0</v>
      </c>
      <c r="K112" s="53">
        <v>7</v>
      </c>
      <c r="L112" s="58">
        <f>K112/B112*100</f>
        <v>41.17647058823529</v>
      </c>
      <c r="M112" s="55">
        <v>1</v>
      </c>
      <c r="N112" s="59">
        <f>M112/B112*100</f>
        <v>5.88235294117647</v>
      </c>
      <c r="O112" s="53">
        <v>3</v>
      </c>
      <c r="P112" s="58">
        <f>O112/B112*100</f>
        <v>17.647058823529413</v>
      </c>
      <c r="Q112" s="54">
        <v>4</v>
      </c>
      <c r="R112" s="58">
        <f>Q112/B112*100</f>
        <v>23.52941176470588</v>
      </c>
      <c r="S112" s="55">
        <v>13</v>
      </c>
      <c r="T112" s="59">
        <f>S112/B112*100</f>
        <v>76.47058823529412</v>
      </c>
      <c r="U112" s="8"/>
    </row>
    <row r="113" spans="1:21" ht="14.25">
      <c r="A113" s="46" t="s">
        <v>97</v>
      </c>
      <c r="B113" s="47">
        <v>7</v>
      </c>
      <c r="C113" s="48">
        <v>5</v>
      </c>
      <c r="D113" s="56">
        <v>71.42857142857143</v>
      </c>
      <c r="E113" s="52">
        <v>0</v>
      </c>
      <c r="F113" s="56">
        <v>0</v>
      </c>
      <c r="G113" s="50">
        <v>0</v>
      </c>
      <c r="H113" s="57">
        <v>0</v>
      </c>
      <c r="I113" s="52">
        <v>0</v>
      </c>
      <c r="J113" s="57">
        <v>0</v>
      </c>
      <c r="K113" s="52">
        <v>2</v>
      </c>
      <c r="L113" s="56">
        <v>28.57142857142857</v>
      </c>
      <c r="M113" s="50">
        <v>0</v>
      </c>
      <c r="N113" s="57">
        <v>0</v>
      </c>
      <c r="O113" s="53">
        <v>0</v>
      </c>
      <c r="P113" s="58">
        <v>0</v>
      </c>
      <c r="Q113" s="54">
        <v>2</v>
      </c>
      <c r="R113" s="58">
        <v>28.57142857142857</v>
      </c>
      <c r="S113" s="55">
        <v>5</v>
      </c>
      <c r="T113" s="59">
        <v>71.42857142857143</v>
      </c>
      <c r="U113" s="8"/>
    </row>
    <row r="114" spans="1:21" ht="14.25">
      <c r="A114" s="46" t="s">
        <v>98</v>
      </c>
      <c r="B114" s="47">
        <v>4</v>
      </c>
      <c r="C114" s="48">
        <v>0</v>
      </c>
      <c r="D114" s="56">
        <f>C114/B114*100</f>
        <v>0</v>
      </c>
      <c r="E114" s="52">
        <v>1</v>
      </c>
      <c r="F114" s="56">
        <f>E114/B114*100</f>
        <v>25</v>
      </c>
      <c r="G114" s="50">
        <v>0</v>
      </c>
      <c r="H114" s="57">
        <f>G114/B114*100</f>
        <v>0</v>
      </c>
      <c r="I114" s="52">
        <v>1</v>
      </c>
      <c r="J114" s="57">
        <f>I114/B114*100</f>
        <v>25</v>
      </c>
      <c r="K114" s="52">
        <v>1</v>
      </c>
      <c r="L114" s="56">
        <f>K114/B114*100</f>
        <v>25</v>
      </c>
      <c r="M114" s="50">
        <v>1</v>
      </c>
      <c r="N114" s="57">
        <f>M114/B114*100</f>
        <v>25</v>
      </c>
      <c r="O114" s="53">
        <v>2</v>
      </c>
      <c r="P114" s="58">
        <f>O114/B114*100</f>
        <v>50</v>
      </c>
      <c r="Q114" s="54">
        <v>3</v>
      </c>
      <c r="R114" s="58">
        <f>Q114/B114*100</f>
        <v>75</v>
      </c>
      <c r="S114" s="55">
        <v>1</v>
      </c>
      <c r="T114" s="59">
        <f>S114/B114*100</f>
        <v>25</v>
      </c>
      <c r="U114" s="8"/>
    </row>
    <row r="115" spans="1:21" ht="14.25">
      <c r="A115" s="46" t="s">
        <v>99</v>
      </c>
      <c r="B115" s="47">
        <v>2</v>
      </c>
      <c r="C115" s="54">
        <v>0</v>
      </c>
      <c r="D115" s="115">
        <v>0</v>
      </c>
      <c r="E115" s="53">
        <v>0</v>
      </c>
      <c r="F115" s="58">
        <v>0</v>
      </c>
      <c r="G115" s="116">
        <v>1</v>
      </c>
      <c r="H115" s="115">
        <v>50</v>
      </c>
      <c r="I115" s="53">
        <v>0</v>
      </c>
      <c r="J115" s="59">
        <v>0</v>
      </c>
      <c r="K115" s="53">
        <v>0</v>
      </c>
      <c r="L115" s="58">
        <v>0</v>
      </c>
      <c r="M115" s="55">
        <v>1</v>
      </c>
      <c r="N115" s="59">
        <v>50</v>
      </c>
      <c r="O115" s="53">
        <v>0</v>
      </c>
      <c r="P115" s="58">
        <v>0</v>
      </c>
      <c r="Q115" s="54">
        <v>2</v>
      </c>
      <c r="R115" s="58">
        <v>100</v>
      </c>
      <c r="S115" s="55">
        <v>0</v>
      </c>
      <c r="T115" s="59">
        <v>0</v>
      </c>
      <c r="U115" s="8"/>
    </row>
    <row r="116" spans="1:21" ht="14.25">
      <c r="A116" s="46" t="s">
        <v>100</v>
      </c>
      <c r="B116" s="47">
        <v>64</v>
      </c>
      <c r="C116" s="54">
        <v>2</v>
      </c>
      <c r="D116" s="115">
        <v>3.125</v>
      </c>
      <c r="E116" s="53">
        <v>6</v>
      </c>
      <c r="F116" s="58">
        <v>9.375</v>
      </c>
      <c r="G116" s="116">
        <v>5</v>
      </c>
      <c r="H116" s="115">
        <v>7.8125</v>
      </c>
      <c r="I116" s="53">
        <v>0</v>
      </c>
      <c r="J116" s="59">
        <v>0</v>
      </c>
      <c r="K116" s="53">
        <v>35</v>
      </c>
      <c r="L116" s="58">
        <v>54.6875</v>
      </c>
      <c r="M116" s="55">
        <v>2</v>
      </c>
      <c r="N116" s="59">
        <v>3.125</v>
      </c>
      <c r="O116" s="53">
        <v>14</v>
      </c>
      <c r="P116" s="58">
        <v>21.875</v>
      </c>
      <c r="Q116" s="54">
        <v>13</v>
      </c>
      <c r="R116" s="58">
        <v>20.3125</v>
      </c>
      <c r="S116" s="55">
        <v>51</v>
      </c>
      <c r="T116" s="59">
        <v>79.6875</v>
      </c>
      <c r="U116" s="8"/>
    </row>
    <row r="117" spans="1:21" ht="14.25">
      <c r="A117" s="46" t="s">
        <v>101</v>
      </c>
      <c r="B117" s="47">
        <v>5</v>
      </c>
      <c r="C117" s="54">
        <v>0</v>
      </c>
      <c r="D117" s="115">
        <v>0</v>
      </c>
      <c r="E117" s="53">
        <v>1</v>
      </c>
      <c r="F117" s="58">
        <v>20</v>
      </c>
      <c r="G117" s="116">
        <v>0</v>
      </c>
      <c r="H117" s="115">
        <v>0</v>
      </c>
      <c r="I117" s="53">
        <v>0</v>
      </c>
      <c r="J117" s="59">
        <v>0</v>
      </c>
      <c r="K117" s="53">
        <v>2</v>
      </c>
      <c r="L117" s="58">
        <v>40</v>
      </c>
      <c r="M117" s="55">
        <v>0</v>
      </c>
      <c r="N117" s="59">
        <v>0</v>
      </c>
      <c r="O117" s="53">
        <v>2</v>
      </c>
      <c r="P117" s="58">
        <v>40</v>
      </c>
      <c r="Q117" s="54">
        <v>0</v>
      </c>
      <c r="R117" s="58">
        <v>0</v>
      </c>
      <c r="S117" s="55">
        <v>5</v>
      </c>
      <c r="T117" s="59">
        <v>100</v>
      </c>
      <c r="U117" s="8"/>
    </row>
    <row r="118" spans="1:21" ht="14.25">
      <c r="A118" s="46" t="s">
        <v>102</v>
      </c>
      <c r="B118" s="47">
        <v>6</v>
      </c>
      <c r="C118" s="54">
        <v>0</v>
      </c>
      <c r="D118" s="115">
        <v>0</v>
      </c>
      <c r="E118" s="53">
        <v>0</v>
      </c>
      <c r="F118" s="58">
        <v>0</v>
      </c>
      <c r="G118" s="116">
        <v>0</v>
      </c>
      <c r="H118" s="115">
        <v>0</v>
      </c>
      <c r="I118" s="53">
        <v>0</v>
      </c>
      <c r="J118" s="59">
        <v>0</v>
      </c>
      <c r="K118" s="53">
        <v>6</v>
      </c>
      <c r="L118" s="58">
        <v>100</v>
      </c>
      <c r="M118" s="55">
        <v>0</v>
      </c>
      <c r="N118" s="59">
        <v>0</v>
      </c>
      <c r="O118" s="53">
        <v>0</v>
      </c>
      <c r="P118" s="58">
        <v>0</v>
      </c>
      <c r="Q118" s="54">
        <v>2</v>
      </c>
      <c r="R118" s="58">
        <v>33.33333333333333</v>
      </c>
      <c r="S118" s="55">
        <v>4</v>
      </c>
      <c r="T118" s="59">
        <v>66.66666666666666</v>
      </c>
      <c r="U118" s="8"/>
    </row>
    <row r="119" spans="1:21" ht="14.25">
      <c r="A119" s="46" t="s">
        <v>103</v>
      </c>
      <c r="B119" s="47">
        <v>17</v>
      </c>
      <c r="C119" s="54">
        <v>0</v>
      </c>
      <c r="D119" s="115">
        <v>0</v>
      </c>
      <c r="E119" s="53">
        <v>0</v>
      </c>
      <c r="F119" s="58">
        <v>0</v>
      </c>
      <c r="G119" s="116">
        <v>0</v>
      </c>
      <c r="H119" s="115">
        <v>0</v>
      </c>
      <c r="I119" s="53">
        <v>0</v>
      </c>
      <c r="J119" s="59">
        <v>0</v>
      </c>
      <c r="K119" s="53">
        <v>12</v>
      </c>
      <c r="L119" s="58">
        <v>70.58823529411765</v>
      </c>
      <c r="M119" s="55">
        <v>0</v>
      </c>
      <c r="N119" s="59">
        <v>0</v>
      </c>
      <c r="O119" s="53">
        <v>5</v>
      </c>
      <c r="P119" s="58">
        <v>29.411764705882355</v>
      </c>
      <c r="Q119" s="54">
        <v>11</v>
      </c>
      <c r="R119" s="58">
        <v>64.70588235294117</v>
      </c>
      <c r="S119" s="55">
        <v>6</v>
      </c>
      <c r="T119" s="59">
        <v>35.294117647058826</v>
      </c>
      <c r="U119" s="8"/>
    </row>
    <row r="120" spans="1:21" ht="14.25">
      <c r="A120" s="46" t="s">
        <v>104</v>
      </c>
      <c r="B120" s="47">
        <v>48</v>
      </c>
      <c r="C120" s="48">
        <v>10</v>
      </c>
      <c r="D120" s="57">
        <f>C120/B120*100</f>
        <v>20.833333333333336</v>
      </c>
      <c r="E120" s="52">
        <v>1</v>
      </c>
      <c r="F120" s="56">
        <f>E120/B120*100</f>
        <v>2.083333333333333</v>
      </c>
      <c r="G120" s="50">
        <v>4</v>
      </c>
      <c r="H120" s="57">
        <f>G120/B120*100</f>
        <v>8.333333333333332</v>
      </c>
      <c r="I120" s="52">
        <v>0</v>
      </c>
      <c r="J120" s="57">
        <f>I120/B120*100</f>
        <v>0</v>
      </c>
      <c r="K120" s="52">
        <v>25</v>
      </c>
      <c r="L120" s="56">
        <f>K120/B120*100</f>
        <v>52.083333333333336</v>
      </c>
      <c r="M120" s="50">
        <v>0</v>
      </c>
      <c r="N120" s="57">
        <f>M120/B120*100</f>
        <v>0</v>
      </c>
      <c r="O120" s="53">
        <v>8</v>
      </c>
      <c r="P120" s="58">
        <f>O120/B120*100</f>
        <v>16.666666666666664</v>
      </c>
      <c r="Q120" s="54">
        <v>21</v>
      </c>
      <c r="R120" s="58">
        <f>Q120/B120*100</f>
        <v>43.75</v>
      </c>
      <c r="S120" s="55">
        <v>27</v>
      </c>
      <c r="T120" s="59">
        <f>S120/B120*100</f>
        <v>56.25</v>
      </c>
      <c r="U120" s="8"/>
    </row>
    <row r="121" spans="1:21" ht="14.25">
      <c r="A121" s="46" t="s">
        <v>105</v>
      </c>
      <c r="B121" s="47">
        <v>34</v>
      </c>
      <c r="C121" s="54">
        <v>6</v>
      </c>
      <c r="D121" s="115">
        <v>17.647058823529413</v>
      </c>
      <c r="E121" s="53">
        <v>1</v>
      </c>
      <c r="F121" s="58">
        <v>2.941176470588235</v>
      </c>
      <c r="G121" s="116">
        <v>0</v>
      </c>
      <c r="H121" s="115">
        <v>0</v>
      </c>
      <c r="I121" s="53">
        <v>0</v>
      </c>
      <c r="J121" s="59">
        <v>0</v>
      </c>
      <c r="K121" s="53">
        <v>18</v>
      </c>
      <c r="L121" s="58">
        <v>52.94117647058824</v>
      </c>
      <c r="M121" s="55">
        <v>2</v>
      </c>
      <c r="N121" s="59">
        <v>5.88235294117647</v>
      </c>
      <c r="O121" s="53">
        <v>7</v>
      </c>
      <c r="P121" s="58">
        <v>20.588235294117645</v>
      </c>
      <c r="Q121" s="54">
        <v>15</v>
      </c>
      <c r="R121" s="58">
        <v>44.11764705882353</v>
      </c>
      <c r="S121" s="55">
        <v>19</v>
      </c>
      <c r="T121" s="59">
        <v>55.88235294117647</v>
      </c>
      <c r="U121" s="8"/>
    </row>
    <row r="122" spans="1:21" ht="14.25">
      <c r="A122" s="46" t="s">
        <v>106</v>
      </c>
      <c r="B122" s="47">
        <v>1</v>
      </c>
      <c r="C122" s="54">
        <v>0</v>
      </c>
      <c r="D122" s="115">
        <v>0</v>
      </c>
      <c r="E122" s="53">
        <v>0</v>
      </c>
      <c r="F122" s="58">
        <v>0</v>
      </c>
      <c r="G122" s="116">
        <v>0</v>
      </c>
      <c r="H122" s="115">
        <v>0</v>
      </c>
      <c r="I122" s="53">
        <v>0</v>
      </c>
      <c r="J122" s="59">
        <v>0</v>
      </c>
      <c r="K122" s="53">
        <v>0</v>
      </c>
      <c r="L122" s="58">
        <v>0</v>
      </c>
      <c r="M122" s="55">
        <v>0</v>
      </c>
      <c r="N122" s="59">
        <v>0</v>
      </c>
      <c r="O122" s="53">
        <v>1</v>
      </c>
      <c r="P122" s="58">
        <v>100</v>
      </c>
      <c r="Q122" s="54">
        <v>1</v>
      </c>
      <c r="R122" s="58">
        <v>100</v>
      </c>
      <c r="S122" s="55">
        <v>0</v>
      </c>
      <c r="T122" s="59">
        <v>0</v>
      </c>
      <c r="U122" s="8"/>
    </row>
    <row r="123" spans="1:21" ht="26.25">
      <c r="A123" s="46" t="s">
        <v>107</v>
      </c>
      <c r="B123" s="47">
        <v>57</v>
      </c>
      <c r="C123" s="54">
        <v>1</v>
      </c>
      <c r="D123" s="115">
        <v>1.7543859649122806</v>
      </c>
      <c r="E123" s="53">
        <v>4</v>
      </c>
      <c r="F123" s="58">
        <v>7.017543859649122</v>
      </c>
      <c r="G123" s="116">
        <v>4</v>
      </c>
      <c r="H123" s="115">
        <v>7.017543859649122</v>
      </c>
      <c r="I123" s="53">
        <v>1</v>
      </c>
      <c r="J123" s="59">
        <v>1.7543859649122806</v>
      </c>
      <c r="K123" s="53">
        <v>30</v>
      </c>
      <c r="L123" s="58">
        <v>52.63157894736842</v>
      </c>
      <c r="M123" s="55">
        <v>2</v>
      </c>
      <c r="N123" s="59">
        <v>3.508771929824561</v>
      </c>
      <c r="O123" s="53">
        <v>15</v>
      </c>
      <c r="P123" s="58">
        <v>26.31578947368421</v>
      </c>
      <c r="Q123" s="54">
        <v>25</v>
      </c>
      <c r="R123" s="58">
        <v>43.859649122807014</v>
      </c>
      <c r="S123" s="55">
        <v>32</v>
      </c>
      <c r="T123" s="59">
        <v>56.14035087719298</v>
      </c>
      <c r="U123" s="8"/>
    </row>
    <row r="124" spans="1:21" ht="26.25">
      <c r="A124" s="46" t="s">
        <v>108</v>
      </c>
      <c r="B124" s="47">
        <v>15</v>
      </c>
      <c r="C124" s="54">
        <v>0</v>
      </c>
      <c r="D124" s="115">
        <f>C124/B124*100</f>
        <v>0</v>
      </c>
      <c r="E124" s="53">
        <v>1</v>
      </c>
      <c r="F124" s="58">
        <f>E124/B124*100</f>
        <v>6.666666666666667</v>
      </c>
      <c r="G124" s="116">
        <v>10</v>
      </c>
      <c r="H124" s="115">
        <f>G124/B124*100</f>
        <v>66.66666666666666</v>
      </c>
      <c r="I124" s="53">
        <v>0</v>
      </c>
      <c r="J124" s="59">
        <f>I124/B124*100</f>
        <v>0</v>
      </c>
      <c r="K124" s="53">
        <v>2</v>
      </c>
      <c r="L124" s="58">
        <f>K124/B124*100</f>
        <v>13.333333333333334</v>
      </c>
      <c r="M124" s="55">
        <v>0</v>
      </c>
      <c r="N124" s="59">
        <f>M124/B124*100</f>
        <v>0</v>
      </c>
      <c r="O124" s="53">
        <v>2</v>
      </c>
      <c r="P124" s="58">
        <f>O124/B124*100</f>
        <v>13.333333333333334</v>
      </c>
      <c r="Q124" s="54">
        <v>1</v>
      </c>
      <c r="R124" s="58">
        <f>Q124/B124*100</f>
        <v>6.666666666666667</v>
      </c>
      <c r="S124" s="55">
        <v>14</v>
      </c>
      <c r="T124" s="59">
        <f>S124/B124*100</f>
        <v>93.33333333333333</v>
      </c>
      <c r="U124" s="8"/>
    </row>
    <row r="125" spans="1:21" ht="14.25">
      <c r="A125" s="60" t="s">
        <v>109</v>
      </c>
      <c r="B125" s="47">
        <v>8</v>
      </c>
      <c r="C125" s="54">
        <v>7</v>
      </c>
      <c r="D125" s="115">
        <f>C125/B125*100</f>
        <v>87.5</v>
      </c>
      <c r="E125" s="53">
        <v>0</v>
      </c>
      <c r="F125" s="58">
        <f>E125/B125*100</f>
        <v>0</v>
      </c>
      <c r="G125" s="116">
        <v>0</v>
      </c>
      <c r="H125" s="115">
        <f>G125/B125*100</f>
        <v>0</v>
      </c>
      <c r="I125" s="53">
        <v>0</v>
      </c>
      <c r="J125" s="59">
        <f>I125/B125*100</f>
        <v>0</v>
      </c>
      <c r="K125" s="53">
        <v>1</v>
      </c>
      <c r="L125" s="58">
        <f>K125/B125*100</f>
        <v>12.5</v>
      </c>
      <c r="M125" s="55">
        <v>0</v>
      </c>
      <c r="N125" s="59">
        <f>M125/B125*100</f>
        <v>0</v>
      </c>
      <c r="O125" s="53">
        <v>0</v>
      </c>
      <c r="P125" s="58">
        <f>O125/B125*100</f>
        <v>0</v>
      </c>
      <c r="Q125" s="54">
        <v>3</v>
      </c>
      <c r="R125" s="58">
        <f>Q125/B125*100</f>
        <v>37.5</v>
      </c>
      <c r="S125" s="55">
        <v>5</v>
      </c>
      <c r="T125" s="59">
        <f>S125/B125*100</f>
        <v>62.5</v>
      </c>
      <c r="U125" s="8"/>
    </row>
    <row r="126" spans="1:21" ht="14.25">
      <c r="A126" s="60" t="s">
        <v>110</v>
      </c>
      <c r="B126" s="47">
        <v>8</v>
      </c>
      <c r="C126" s="54">
        <v>3</v>
      </c>
      <c r="D126" s="115">
        <f>C126/B126*100</f>
        <v>37.5</v>
      </c>
      <c r="E126" s="53">
        <v>1</v>
      </c>
      <c r="F126" s="58">
        <f>E126/B126*100</f>
        <v>12.5</v>
      </c>
      <c r="G126" s="116">
        <v>0</v>
      </c>
      <c r="H126" s="115">
        <f>G126/B126*100</f>
        <v>0</v>
      </c>
      <c r="I126" s="53">
        <v>0</v>
      </c>
      <c r="J126" s="59">
        <f>I126/B126*100</f>
        <v>0</v>
      </c>
      <c r="K126" s="53">
        <v>4</v>
      </c>
      <c r="L126" s="58">
        <f>K126/B126*100</f>
        <v>50</v>
      </c>
      <c r="M126" s="55">
        <v>0</v>
      </c>
      <c r="N126" s="59">
        <f>M126/B126*100</f>
        <v>0</v>
      </c>
      <c r="O126" s="53">
        <v>0</v>
      </c>
      <c r="P126" s="58">
        <f>O126/B126*100</f>
        <v>0</v>
      </c>
      <c r="Q126" s="54">
        <v>3</v>
      </c>
      <c r="R126" s="58">
        <f>Q126/B126*100</f>
        <v>37.5</v>
      </c>
      <c r="S126" s="55">
        <v>5</v>
      </c>
      <c r="T126" s="59">
        <f>S126/B126*100</f>
        <v>62.5</v>
      </c>
      <c r="U126" s="8"/>
    </row>
    <row r="127" spans="1:21" ht="14.25">
      <c r="A127" s="83"/>
      <c r="B127" s="48"/>
      <c r="C127" s="48"/>
      <c r="D127" s="57"/>
      <c r="E127" s="52"/>
      <c r="F127" s="57"/>
      <c r="G127" s="52"/>
      <c r="H127" s="57"/>
      <c r="I127" s="52"/>
      <c r="J127" s="57"/>
      <c r="K127" s="52"/>
      <c r="L127" s="56"/>
      <c r="M127" s="50"/>
      <c r="N127" s="57"/>
      <c r="O127" s="52"/>
      <c r="P127" s="58"/>
      <c r="Q127" s="48"/>
      <c r="R127" s="63"/>
      <c r="S127" s="52"/>
      <c r="T127" s="65"/>
      <c r="U127" s="8"/>
    </row>
    <row r="128" spans="1:21" ht="14.25">
      <c r="A128" s="68" t="s">
        <v>111</v>
      </c>
      <c r="B128" s="35">
        <f>SUM(B129:B142)</f>
        <v>842</v>
      </c>
      <c r="C128" s="69">
        <f>SUM(C129:C142)</f>
        <v>47</v>
      </c>
      <c r="D128" s="72">
        <f>C128/B128*100</f>
        <v>5.581947743467933</v>
      </c>
      <c r="E128" s="73">
        <f>SUM(E129:E142)</f>
        <v>39</v>
      </c>
      <c r="F128" s="70">
        <f>E128/B128*100</f>
        <v>4.631828978622328</v>
      </c>
      <c r="G128" s="71">
        <f>SUM(G129:G142)</f>
        <v>85</v>
      </c>
      <c r="H128" s="72">
        <f>G128/B128*100</f>
        <v>10.09501187648456</v>
      </c>
      <c r="I128" s="73">
        <f>SUM(I129:I142)</f>
        <v>6</v>
      </c>
      <c r="J128" s="72">
        <f>I128/B128*100</f>
        <v>0.7125890736342043</v>
      </c>
      <c r="K128" s="73">
        <f>SUM(K129:K142)</f>
        <v>435</v>
      </c>
      <c r="L128" s="70">
        <f>K128/B128*100</f>
        <v>51.66270783847982</v>
      </c>
      <c r="M128" s="71">
        <f>SUM(M129:M142)</f>
        <v>15</v>
      </c>
      <c r="N128" s="72">
        <f>M128/B128*100</f>
        <v>1.7814726840855106</v>
      </c>
      <c r="O128" s="41">
        <f>SUM(O129:O142)</f>
        <v>207</v>
      </c>
      <c r="P128" s="42">
        <f>O128/B128*100</f>
        <v>24.584323040380045</v>
      </c>
      <c r="Q128" s="43">
        <f>SUM(Q129:Q142)</f>
        <v>122</v>
      </c>
      <c r="R128" s="42">
        <f>Q128/B128*100</f>
        <v>14.489311163895488</v>
      </c>
      <c r="S128" s="44">
        <f>SUM(S129:S142)</f>
        <v>720</v>
      </c>
      <c r="T128" s="45">
        <f>S128/B128*100</f>
        <v>85.5106888361045</v>
      </c>
      <c r="U128" s="8"/>
    </row>
    <row r="129" spans="1:21" ht="14.25">
      <c r="A129" s="46" t="s">
        <v>112</v>
      </c>
      <c r="B129" s="47">
        <v>40</v>
      </c>
      <c r="C129" s="54">
        <v>0</v>
      </c>
      <c r="D129" s="115">
        <v>0</v>
      </c>
      <c r="E129" s="53">
        <v>2</v>
      </c>
      <c r="F129" s="58">
        <v>5</v>
      </c>
      <c r="G129" s="116">
        <v>1</v>
      </c>
      <c r="H129" s="115">
        <v>2.5</v>
      </c>
      <c r="I129" s="53">
        <v>0</v>
      </c>
      <c r="J129" s="59">
        <v>0</v>
      </c>
      <c r="K129" s="53">
        <v>25</v>
      </c>
      <c r="L129" s="58">
        <v>62.5</v>
      </c>
      <c r="M129" s="55">
        <v>0</v>
      </c>
      <c r="N129" s="59">
        <v>0</v>
      </c>
      <c r="O129" s="53">
        <v>12</v>
      </c>
      <c r="P129" s="58">
        <v>30</v>
      </c>
      <c r="Q129" s="54">
        <v>2</v>
      </c>
      <c r="R129" s="58">
        <v>5</v>
      </c>
      <c r="S129" s="55">
        <v>38</v>
      </c>
      <c r="T129" s="59">
        <v>95</v>
      </c>
      <c r="U129" s="8"/>
    </row>
    <row r="130" spans="1:21" ht="14.25">
      <c r="A130" s="46" t="s">
        <v>113</v>
      </c>
      <c r="B130" s="47">
        <v>12</v>
      </c>
      <c r="C130" s="54">
        <v>1</v>
      </c>
      <c r="D130" s="115">
        <v>8.333333333333332</v>
      </c>
      <c r="E130" s="53">
        <v>2</v>
      </c>
      <c r="F130" s="58">
        <v>16.666666666666664</v>
      </c>
      <c r="G130" s="116">
        <v>2</v>
      </c>
      <c r="H130" s="115">
        <v>16.666666666666664</v>
      </c>
      <c r="I130" s="53">
        <v>0</v>
      </c>
      <c r="J130" s="59">
        <v>0</v>
      </c>
      <c r="K130" s="53">
        <v>7</v>
      </c>
      <c r="L130" s="58">
        <v>58.333333333333336</v>
      </c>
      <c r="M130" s="55">
        <v>0</v>
      </c>
      <c r="N130" s="59">
        <v>0</v>
      </c>
      <c r="O130" s="53">
        <v>0</v>
      </c>
      <c r="P130" s="58">
        <v>0</v>
      </c>
      <c r="Q130" s="54">
        <v>1</v>
      </c>
      <c r="R130" s="58">
        <v>8.333333333333332</v>
      </c>
      <c r="S130" s="55">
        <v>11</v>
      </c>
      <c r="T130" s="59">
        <v>91.66666666666666</v>
      </c>
      <c r="U130" s="8"/>
    </row>
    <row r="131" spans="1:21" ht="14.25">
      <c r="A131" s="46" t="s">
        <v>114</v>
      </c>
      <c r="B131" s="47">
        <v>153</v>
      </c>
      <c r="C131" s="54">
        <v>9</v>
      </c>
      <c r="D131" s="115">
        <v>5.88235294117647</v>
      </c>
      <c r="E131" s="53">
        <v>3</v>
      </c>
      <c r="F131" s="58">
        <v>1.9607843137254901</v>
      </c>
      <c r="G131" s="116">
        <v>25</v>
      </c>
      <c r="H131" s="115">
        <v>16.33986928104575</v>
      </c>
      <c r="I131" s="53">
        <v>0</v>
      </c>
      <c r="J131" s="59">
        <v>0</v>
      </c>
      <c r="K131" s="53">
        <v>73</v>
      </c>
      <c r="L131" s="58">
        <v>47.712418300653596</v>
      </c>
      <c r="M131" s="55">
        <v>5</v>
      </c>
      <c r="N131" s="59">
        <v>3.2679738562091507</v>
      </c>
      <c r="O131" s="53">
        <v>38</v>
      </c>
      <c r="P131" s="58">
        <v>24.836601307189543</v>
      </c>
      <c r="Q131" s="47">
        <v>10</v>
      </c>
      <c r="R131" s="117">
        <v>6.535947712418301</v>
      </c>
      <c r="S131" s="118">
        <v>143</v>
      </c>
      <c r="T131" s="119">
        <v>93.4640522875817</v>
      </c>
      <c r="U131" s="8"/>
    </row>
    <row r="132" spans="1:21" ht="14.25">
      <c r="A132" s="46" t="s">
        <v>115</v>
      </c>
      <c r="B132" s="47">
        <v>33</v>
      </c>
      <c r="C132" s="54">
        <v>3</v>
      </c>
      <c r="D132" s="115">
        <v>9.090909090909092</v>
      </c>
      <c r="E132" s="53">
        <v>1</v>
      </c>
      <c r="F132" s="58">
        <v>3.0303030303030303</v>
      </c>
      <c r="G132" s="116">
        <v>5</v>
      </c>
      <c r="H132" s="115">
        <v>15.151515151515152</v>
      </c>
      <c r="I132" s="53">
        <v>0</v>
      </c>
      <c r="J132" s="59">
        <v>0</v>
      </c>
      <c r="K132" s="53">
        <v>16</v>
      </c>
      <c r="L132" s="58">
        <v>48.484848484848484</v>
      </c>
      <c r="M132" s="55">
        <v>2</v>
      </c>
      <c r="N132" s="59">
        <v>6.0606060606060606</v>
      </c>
      <c r="O132" s="120">
        <v>6</v>
      </c>
      <c r="P132" s="117">
        <v>18.181818181818183</v>
      </c>
      <c r="Q132" s="121">
        <v>0</v>
      </c>
      <c r="R132" s="117">
        <v>0</v>
      </c>
      <c r="S132" s="122">
        <v>33</v>
      </c>
      <c r="T132" s="119">
        <v>100</v>
      </c>
      <c r="U132" s="8"/>
    </row>
    <row r="133" spans="1:21" ht="14.25">
      <c r="A133" s="46" t="s">
        <v>116</v>
      </c>
      <c r="B133" s="47">
        <v>230</v>
      </c>
      <c r="C133" s="54">
        <v>13</v>
      </c>
      <c r="D133" s="115">
        <f>C133/B133*100</f>
        <v>5.6521739130434785</v>
      </c>
      <c r="E133" s="53">
        <v>13</v>
      </c>
      <c r="F133" s="58">
        <f>E133/B133*100</f>
        <v>5.6521739130434785</v>
      </c>
      <c r="G133" s="116">
        <v>14</v>
      </c>
      <c r="H133" s="115">
        <f>G133/B133*100</f>
        <v>6.086956521739131</v>
      </c>
      <c r="I133" s="53">
        <v>0</v>
      </c>
      <c r="J133" s="59">
        <f>I133/B133*100</f>
        <v>0</v>
      </c>
      <c r="K133" s="53">
        <v>149</v>
      </c>
      <c r="L133" s="58">
        <f>K133/B133*100</f>
        <v>64.78260869565217</v>
      </c>
      <c r="M133" s="55">
        <v>3</v>
      </c>
      <c r="N133" s="59">
        <f>M133/B133*100</f>
        <v>1.3043478260869565</v>
      </c>
      <c r="O133" s="53">
        <v>38</v>
      </c>
      <c r="P133" s="58">
        <f>O133/B133*100</f>
        <v>16.52173913043478</v>
      </c>
      <c r="Q133" s="47">
        <v>35</v>
      </c>
      <c r="R133" s="117">
        <f>Q133/B133*100</f>
        <v>15.217391304347828</v>
      </c>
      <c r="S133" s="118">
        <v>195</v>
      </c>
      <c r="T133" s="119">
        <f>S133/B133*100</f>
        <v>84.78260869565217</v>
      </c>
      <c r="U133" s="8"/>
    </row>
    <row r="134" spans="1:21" ht="14.25" customHeight="1">
      <c r="A134" s="46" t="s">
        <v>117</v>
      </c>
      <c r="B134" s="47">
        <v>22</v>
      </c>
      <c r="C134" s="54">
        <v>2</v>
      </c>
      <c r="D134" s="115">
        <f>C134/B134*100</f>
        <v>9.090909090909092</v>
      </c>
      <c r="E134" s="53">
        <v>0</v>
      </c>
      <c r="F134" s="58">
        <f>E134/B134*100</f>
        <v>0</v>
      </c>
      <c r="G134" s="116">
        <v>2</v>
      </c>
      <c r="H134" s="115">
        <f>G134/B134*100</f>
        <v>9.090909090909092</v>
      </c>
      <c r="I134" s="53">
        <v>0</v>
      </c>
      <c r="J134" s="59">
        <f>I134/B134*100</f>
        <v>0</v>
      </c>
      <c r="K134" s="53">
        <v>13</v>
      </c>
      <c r="L134" s="58">
        <f>K134/B134*100</f>
        <v>59.09090909090909</v>
      </c>
      <c r="M134" s="55">
        <v>0</v>
      </c>
      <c r="N134" s="59">
        <f>M134/B134*100</f>
        <v>0</v>
      </c>
      <c r="O134" s="123">
        <v>5</v>
      </c>
      <c r="P134" s="117">
        <f>O134/B134*100</f>
        <v>22.727272727272727</v>
      </c>
      <c r="Q134" s="54">
        <v>3</v>
      </c>
      <c r="R134" s="58">
        <f>Q134/B134*100</f>
        <v>13.636363636363635</v>
      </c>
      <c r="S134" s="55">
        <v>19</v>
      </c>
      <c r="T134" s="59">
        <f>S134/B134*100</f>
        <v>86.36363636363636</v>
      </c>
      <c r="U134" s="8"/>
    </row>
    <row r="135" spans="1:21" ht="13.5" customHeight="1">
      <c r="A135" s="46" t="s">
        <v>118</v>
      </c>
      <c r="B135" s="47">
        <v>49</v>
      </c>
      <c r="C135" s="54">
        <v>5</v>
      </c>
      <c r="D135" s="115">
        <f>C135/B135*100</f>
        <v>10.204081632653061</v>
      </c>
      <c r="E135" s="53">
        <v>1</v>
      </c>
      <c r="F135" s="58">
        <f>E135/B135*100</f>
        <v>2.0408163265306123</v>
      </c>
      <c r="G135" s="116">
        <v>6</v>
      </c>
      <c r="H135" s="115">
        <f>G135/B135*100</f>
        <v>12.244897959183673</v>
      </c>
      <c r="I135" s="53">
        <v>0</v>
      </c>
      <c r="J135" s="59">
        <f>I135/B135*100</f>
        <v>0</v>
      </c>
      <c r="K135" s="53">
        <v>29</v>
      </c>
      <c r="L135" s="58">
        <f>K135/B135*100</f>
        <v>59.183673469387756</v>
      </c>
      <c r="M135" s="55">
        <v>0</v>
      </c>
      <c r="N135" s="59">
        <f>M135/B135*100</f>
        <v>0</v>
      </c>
      <c r="O135" s="124">
        <v>4</v>
      </c>
      <c r="P135" s="125">
        <f>O135/B135*100</f>
        <v>8.16326530612245</v>
      </c>
      <c r="Q135" s="54">
        <v>5</v>
      </c>
      <c r="R135" s="58">
        <f>Q135/B135*100</f>
        <v>10.204081632653061</v>
      </c>
      <c r="S135" s="55">
        <v>44</v>
      </c>
      <c r="T135" s="59">
        <f>S135/B135*100</f>
        <v>89.79591836734694</v>
      </c>
      <c r="U135" s="8"/>
    </row>
    <row r="136" spans="1:21" ht="13.5" customHeight="1">
      <c r="A136" s="46" t="s">
        <v>119</v>
      </c>
      <c r="B136" s="47">
        <v>31</v>
      </c>
      <c r="C136" s="54">
        <v>0</v>
      </c>
      <c r="D136" s="115">
        <f>C136/B136*100</f>
        <v>0</v>
      </c>
      <c r="E136" s="53">
        <v>2</v>
      </c>
      <c r="F136" s="58">
        <f>E136/B136*100</f>
        <v>6.451612903225806</v>
      </c>
      <c r="G136" s="116">
        <v>4</v>
      </c>
      <c r="H136" s="115">
        <f>G136/B136*100</f>
        <v>12.903225806451612</v>
      </c>
      <c r="I136" s="53">
        <v>0</v>
      </c>
      <c r="J136" s="59">
        <f>I136/B136*100</f>
        <v>0</v>
      </c>
      <c r="K136" s="53">
        <v>19</v>
      </c>
      <c r="L136" s="58">
        <f>K136/B136*100</f>
        <v>61.29032258064516</v>
      </c>
      <c r="M136" s="55">
        <v>0</v>
      </c>
      <c r="N136" s="59">
        <f>M136/B136*100</f>
        <v>0</v>
      </c>
      <c r="O136" s="126">
        <v>4</v>
      </c>
      <c r="P136" s="125">
        <f>O136/B136*100</f>
        <v>12.903225806451612</v>
      </c>
      <c r="Q136" s="54">
        <v>6</v>
      </c>
      <c r="R136" s="58">
        <f>Q136/B136*100</f>
        <v>19.35483870967742</v>
      </c>
      <c r="S136" s="55">
        <v>25</v>
      </c>
      <c r="T136" s="59">
        <f>S136/B136*100</f>
        <v>80.64516129032258</v>
      </c>
      <c r="U136" s="8"/>
    </row>
    <row r="137" spans="1:21" ht="14.25">
      <c r="A137" s="46" t="s">
        <v>120</v>
      </c>
      <c r="B137" s="47">
        <v>167</v>
      </c>
      <c r="C137" s="54">
        <v>4</v>
      </c>
      <c r="D137" s="115">
        <f>C137/B137*100</f>
        <v>2.3952095808383236</v>
      </c>
      <c r="E137" s="53">
        <v>10</v>
      </c>
      <c r="F137" s="58">
        <f>E137/B137*100</f>
        <v>5.9880239520958085</v>
      </c>
      <c r="G137" s="116">
        <v>19</v>
      </c>
      <c r="H137" s="115">
        <f>G137/B137*100</f>
        <v>11.377245508982035</v>
      </c>
      <c r="I137" s="53">
        <v>5</v>
      </c>
      <c r="J137" s="59">
        <f>I137/B137*100</f>
        <v>2.9940119760479043</v>
      </c>
      <c r="K137" s="53">
        <v>50</v>
      </c>
      <c r="L137" s="58">
        <f>K137/B137*100</f>
        <v>29.94011976047904</v>
      </c>
      <c r="M137" s="55">
        <v>1</v>
      </c>
      <c r="N137" s="59">
        <f>M137/B137*100</f>
        <v>0.5988023952095809</v>
      </c>
      <c r="O137" s="124">
        <v>78</v>
      </c>
      <c r="P137" s="125">
        <f>O137/B137*100</f>
        <v>46.706586826347305</v>
      </c>
      <c r="Q137" s="54">
        <v>48</v>
      </c>
      <c r="R137" s="58">
        <f>Q137/B137*100</f>
        <v>28.74251497005988</v>
      </c>
      <c r="S137" s="55">
        <v>119</v>
      </c>
      <c r="T137" s="59">
        <f>S137/B137*100</f>
        <v>71.25748502994011</v>
      </c>
      <c r="U137" s="8"/>
    </row>
    <row r="138" spans="1:21" ht="14.25">
      <c r="A138" s="46" t="s">
        <v>165</v>
      </c>
      <c r="B138" s="47">
        <v>16</v>
      </c>
      <c r="C138" s="54">
        <v>4</v>
      </c>
      <c r="D138" s="115">
        <f>C138/B138*100</f>
        <v>25</v>
      </c>
      <c r="E138" s="53">
        <v>2</v>
      </c>
      <c r="F138" s="58">
        <f>E138/B138*100</f>
        <v>12.5</v>
      </c>
      <c r="G138" s="116">
        <v>2</v>
      </c>
      <c r="H138" s="115">
        <f>G138/B138*100</f>
        <v>12.5</v>
      </c>
      <c r="I138" s="53">
        <v>1</v>
      </c>
      <c r="J138" s="59">
        <f>I138/B138*100</f>
        <v>6.25</v>
      </c>
      <c r="K138" s="53">
        <v>5</v>
      </c>
      <c r="L138" s="58">
        <f>K138/B138*100</f>
        <v>31.25</v>
      </c>
      <c r="M138" s="55">
        <v>0</v>
      </c>
      <c r="N138" s="59">
        <f>M138/B138*100</f>
        <v>0</v>
      </c>
      <c r="O138" s="124">
        <v>0</v>
      </c>
      <c r="P138" s="125">
        <f>O138/B138*100</f>
        <v>0</v>
      </c>
      <c r="Q138" s="54">
        <v>6</v>
      </c>
      <c r="R138" s="58">
        <f>Q138/B138*100</f>
        <v>37.5</v>
      </c>
      <c r="S138" s="55">
        <v>10</v>
      </c>
      <c r="T138" s="59">
        <f>S138/B138*100</f>
        <v>62.5</v>
      </c>
      <c r="U138" s="8"/>
    </row>
    <row r="139" spans="1:21" ht="14.25">
      <c r="A139" s="46" t="s">
        <v>121</v>
      </c>
      <c r="B139" s="47">
        <v>6</v>
      </c>
      <c r="C139" s="54">
        <v>0</v>
      </c>
      <c r="D139" s="115">
        <v>0</v>
      </c>
      <c r="E139" s="53">
        <v>0</v>
      </c>
      <c r="F139" s="58">
        <v>0</v>
      </c>
      <c r="G139" s="116">
        <v>0</v>
      </c>
      <c r="H139" s="115">
        <v>0</v>
      </c>
      <c r="I139" s="53">
        <v>0</v>
      </c>
      <c r="J139" s="59">
        <v>0</v>
      </c>
      <c r="K139" s="53">
        <v>6</v>
      </c>
      <c r="L139" s="58">
        <v>100</v>
      </c>
      <c r="M139" s="55">
        <v>0</v>
      </c>
      <c r="N139" s="59">
        <v>0</v>
      </c>
      <c r="O139" s="53">
        <v>0</v>
      </c>
      <c r="P139" s="58">
        <v>0</v>
      </c>
      <c r="Q139" s="121">
        <v>0</v>
      </c>
      <c r="R139" s="117">
        <v>0</v>
      </c>
      <c r="S139" s="122">
        <v>6</v>
      </c>
      <c r="T139" s="119">
        <v>100</v>
      </c>
      <c r="U139" s="8"/>
    </row>
    <row r="140" spans="1:21" ht="14.25">
      <c r="A140" s="46" t="s">
        <v>122</v>
      </c>
      <c r="B140" s="47">
        <v>2</v>
      </c>
      <c r="C140" s="54">
        <v>0</v>
      </c>
      <c r="D140" s="115">
        <v>0</v>
      </c>
      <c r="E140" s="53">
        <v>0</v>
      </c>
      <c r="F140" s="58">
        <v>0</v>
      </c>
      <c r="G140" s="116">
        <v>0</v>
      </c>
      <c r="H140" s="115">
        <v>0</v>
      </c>
      <c r="I140" s="53">
        <v>0</v>
      </c>
      <c r="J140" s="59">
        <v>0</v>
      </c>
      <c r="K140" s="53">
        <v>1</v>
      </c>
      <c r="L140" s="58">
        <v>50</v>
      </c>
      <c r="M140" s="55">
        <v>0</v>
      </c>
      <c r="N140" s="59">
        <v>0</v>
      </c>
      <c r="O140" s="53">
        <v>1</v>
      </c>
      <c r="P140" s="58">
        <v>50</v>
      </c>
      <c r="Q140" s="54">
        <v>1</v>
      </c>
      <c r="R140" s="58">
        <v>50</v>
      </c>
      <c r="S140" s="55">
        <v>1</v>
      </c>
      <c r="T140" s="59">
        <v>50</v>
      </c>
      <c r="U140" s="8"/>
    </row>
    <row r="141" spans="1:21" ht="14.25">
      <c r="A141" s="46" t="s">
        <v>123</v>
      </c>
      <c r="B141" s="47">
        <v>22</v>
      </c>
      <c r="C141" s="54">
        <v>3</v>
      </c>
      <c r="D141" s="115">
        <v>13.636363636363635</v>
      </c>
      <c r="E141" s="53">
        <v>1</v>
      </c>
      <c r="F141" s="58">
        <v>4.545454545454546</v>
      </c>
      <c r="G141" s="116">
        <v>1</v>
      </c>
      <c r="H141" s="115">
        <v>4.545454545454546</v>
      </c>
      <c r="I141" s="53">
        <v>0</v>
      </c>
      <c r="J141" s="59">
        <v>0</v>
      </c>
      <c r="K141" s="53">
        <v>11</v>
      </c>
      <c r="L141" s="58">
        <v>50</v>
      </c>
      <c r="M141" s="55">
        <v>1</v>
      </c>
      <c r="N141" s="59">
        <v>4.545454545454546</v>
      </c>
      <c r="O141" s="53">
        <v>5</v>
      </c>
      <c r="P141" s="58">
        <v>22.727272727272727</v>
      </c>
      <c r="Q141" s="54">
        <v>3</v>
      </c>
      <c r="R141" s="58">
        <v>13.636363636363635</v>
      </c>
      <c r="S141" s="55">
        <v>19</v>
      </c>
      <c r="T141" s="59">
        <v>86.36363636363636</v>
      </c>
      <c r="U141" s="8"/>
    </row>
    <row r="142" spans="1:21" ht="14.25">
      <c r="A142" s="46" t="s">
        <v>124</v>
      </c>
      <c r="B142" s="47">
        <v>59</v>
      </c>
      <c r="C142" s="54">
        <v>3</v>
      </c>
      <c r="D142" s="115">
        <v>5.084745762711865</v>
      </c>
      <c r="E142" s="53">
        <v>2</v>
      </c>
      <c r="F142" s="59">
        <v>3.389830508474576</v>
      </c>
      <c r="G142" s="53">
        <v>4</v>
      </c>
      <c r="H142" s="115">
        <v>6.779661016949152</v>
      </c>
      <c r="I142" s="53">
        <v>0</v>
      </c>
      <c r="J142" s="59">
        <v>0</v>
      </c>
      <c r="K142" s="53">
        <v>31</v>
      </c>
      <c r="L142" s="58">
        <v>52.54237288135594</v>
      </c>
      <c r="M142" s="55">
        <v>3</v>
      </c>
      <c r="N142" s="59">
        <v>5.084745762711865</v>
      </c>
      <c r="O142" s="53">
        <v>16</v>
      </c>
      <c r="P142" s="58">
        <v>27.11864406779661</v>
      </c>
      <c r="Q142" s="54">
        <v>2</v>
      </c>
      <c r="R142" s="58">
        <v>3.389830508474576</v>
      </c>
      <c r="S142" s="55">
        <v>57</v>
      </c>
      <c r="T142" s="59">
        <v>96.61016949152543</v>
      </c>
      <c r="U142" s="8"/>
    </row>
    <row r="143" spans="1:21" ht="14.25">
      <c r="A143" s="28"/>
      <c r="B143" s="76"/>
      <c r="C143" s="76"/>
      <c r="D143" s="115"/>
      <c r="E143" s="127"/>
      <c r="F143" s="59"/>
      <c r="G143" s="127"/>
      <c r="H143" s="115"/>
      <c r="I143" s="127"/>
      <c r="J143" s="59"/>
      <c r="K143" s="127"/>
      <c r="L143" s="58"/>
      <c r="M143" s="128"/>
      <c r="N143" s="59"/>
      <c r="O143" s="127"/>
      <c r="P143" s="129"/>
      <c r="Q143" s="76"/>
      <c r="R143" s="63"/>
      <c r="S143" s="127"/>
      <c r="T143" s="65"/>
      <c r="U143" s="8"/>
    </row>
    <row r="144" spans="1:21" ht="14.25">
      <c r="A144" s="68" t="s">
        <v>125</v>
      </c>
      <c r="B144" s="35">
        <v>229</v>
      </c>
      <c r="C144" s="43">
        <v>26</v>
      </c>
      <c r="D144" s="130">
        <v>11.353711790393014</v>
      </c>
      <c r="E144" s="41">
        <v>10</v>
      </c>
      <c r="F144" s="42">
        <v>4.366812227074235</v>
      </c>
      <c r="G144" s="131">
        <v>20</v>
      </c>
      <c r="H144" s="130">
        <v>8.73362445414847</v>
      </c>
      <c r="I144" s="41">
        <v>2</v>
      </c>
      <c r="J144" s="45">
        <v>0.8733624454148471</v>
      </c>
      <c r="K144" s="41">
        <v>114</v>
      </c>
      <c r="L144" s="42">
        <v>49.78165938864629</v>
      </c>
      <c r="M144" s="44">
        <v>5</v>
      </c>
      <c r="N144" s="45">
        <v>2.1834061135371177</v>
      </c>
      <c r="O144" s="41">
        <v>52</v>
      </c>
      <c r="P144" s="42">
        <v>22.707423580786028</v>
      </c>
      <c r="Q144" s="43">
        <v>45</v>
      </c>
      <c r="R144" s="42">
        <v>19.65065502183406</v>
      </c>
      <c r="S144" s="44">
        <v>184</v>
      </c>
      <c r="T144" s="45">
        <v>80.34934497816593</v>
      </c>
      <c r="U144" s="8"/>
    </row>
    <row r="145" spans="1:21" ht="14.25">
      <c r="A145" s="68" t="s">
        <v>126</v>
      </c>
      <c r="B145" s="35">
        <v>2</v>
      </c>
      <c r="C145" s="43">
        <v>0</v>
      </c>
      <c r="D145" s="130">
        <v>0</v>
      </c>
      <c r="E145" s="41">
        <v>1</v>
      </c>
      <c r="F145" s="42">
        <v>50</v>
      </c>
      <c r="G145" s="131">
        <v>0</v>
      </c>
      <c r="H145" s="130">
        <v>0</v>
      </c>
      <c r="I145" s="41">
        <v>0</v>
      </c>
      <c r="J145" s="45">
        <v>0</v>
      </c>
      <c r="K145" s="41">
        <v>0</v>
      </c>
      <c r="L145" s="42">
        <v>0</v>
      </c>
      <c r="M145" s="44">
        <v>0</v>
      </c>
      <c r="N145" s="45">
        <v>0</v>
      </c>
      <c r="O145" s="41">
        <v>1</v>
      </c>
      <c r="P145" s="42">
        <v>50</v>
      </c>
      <c r="Q145" s="43">
        <v>0</v>
      </c>
      <c r="R145" s="42">
        <v>0</v>
      </c>
      <c r="S145" s="44">
        <v>2</v>
      </c>
      <c r="T145" s="45">
        <v>100</v>
      </c>
      <c r="U145" s="8"/>
    </row>
    <row r="146" spans="1:21" ht="14.25">
      <c r="A146" s="68"/>
      <c r="B146" s="35"/>
      <c r="C146" s="54"/>
      <c r="D146" s="115"/>
      <c r="E146" s="53"/>
      <c r="F146" s="58"/>
      <c r="G146" s="116"/>
      <c r="H146" s="115"/>
      <c r="I146" s="53"/>
      <c r="J146" s="59"/>
      <c r="K146" s="53"/>
      <c r="L146" s="58"/>
      <c r="M146" s="55"/>
      <c r="N146" s="59"/>
      <c r="O146" s="53"/>
      <c r="P146" s="58"/>
      <c r="Q146" s="62"/>
      <c r="R146" s="63"/>
      <c r="S146" s="64"/>
      <c r="T146" s="65"/>
      <c r="U146" s="8"/>
    </row>
    <row r="147" spans="1:21" ht="14.25">
      <c r="A147" s="100" t="s">
        <v>127</v>
      </c>
      <c r="B147" s="101"/>
      <c r="C147" s="132"/>
      <c r="D147" s="133"/>
      <c r="E147" s="134"/>
      <c r="F147" s="133"/>
      <c r="G147" s="134"/>
      <c r="H147" s="133"/>
      <c r="I147" s="134"/>
      <c r="J147" s="133"/>
      <c r="K147" s="134"/>
      <c r="L147" s="135"/>
      <c r="M147" s="136"/>
      <c r="N147" s="133"/>
      <c r="O147" s="137"/>
      <c r="P147" s="138"/>
      <c r="Q147" s="139"/>
      <c r="R147" s="140"/>
      <c r="S147" s="137"/>
      <c r="T147" s="140"/>
      <c r="U147" s="8"/>
    </row>
    <row r="148" spans="1:22" s="152" customFormat="1" ht="15" customHeight="1">
      <c r="A148" s="141" t="s">
        <v>128</v>
      </c>
      <c r="B148" s="142">
        <f>SUM(B149:B155)</f>
        <v>363</v>
      </c>
      <c r="C148" s="143">
        <f>SUM(C149:C155)</f>
        <v>43</v>
      </c>
      <c r="D148" s="144">
        <f>C148/B148*100</f>
        <v>11.84573002754821</v>
      </c>
      <c r="E148" s="145">
        <f>SUM(E149:E155)</f>
        <v>51</v>
      </c>
      <c r="F148" s="146">
        <f>E148/B148*100</f>
        <v>14.049586776859504</v>
      </c>
      <c r="G148" s="147">
        <f>SUM(G149:G155)</f>
        <v>18</v>
      </c>
      <c r="H148" s="144">
        <f>G148/B148*100</f>
        <v>4.958677685950414</v>
      </c>
      <c r="I148" s="145">
        <f>SUM(I149:I155)</f>
        <v>2</v>
      </c>
      <c r="J148" s="148">
        <f>I148/B148*100</f>
        <v>0.5509641873278237</v>
      </c>
      <c r="K148" s="145">
        <f>SUM(K149:K155)</f>
        <v>169</v>
      </c>
      <c r="L148" s="146">
        <f>K148/B148*100</f>
        <v>46.5564738292011</v>
      </c>
      <c r="M148" s="149">
        <f>SUM(M149:M155)</f>
        <v>9</v>
      </c>
      <c r="N148" s="148">
        <f>M148/B148*100</f>
        <v>2.479338842975207</v>
      </c>
      <c r="O148" s="145">
        <f>SUM(O149:O155)</f>
        <v>71</v>
      </c>
      <c r="P148" s="146">
        <f>O148/B148*100</f>
        <v>19.55922865013774</v>
      </c>
      <c r="Q148" s="143">
        <f>SUM(Q149:Q155)</f>
        <v>89</v>
      </c>
      <c r="R148" s="146">
        <f>Q148/B148*100</f>
        <v>24.517906336088156</v>
      </c>
      <c r="S148" s="149">
        <f>SUM(S149:S155)</f>
        <v>274</v>
      </c>
      <c r="T148" s="148">
        <f>S148/B148*100</f>
        <v>75.48209366391184</v>
      </c>
      <c r="U148" s="150"/>
      <c r="V148" s="151"/>
    </row>
    <row r="149" spans="1:22" s="152" customFormat="1" ht="12.75" customHeight="1">
      <c r="A149" s="75" t="s">
        <v>26</v>
      </c>
      <c r="B149" s="153">
        <v>1</v>
      </c>
      <c r="C149" s="154">
        <v>0</v>
      </c>
      <c r="D149" s="129">
        <v>0</v>
      </c>
      <c r="E149" s="155">
        <v>0</v>
      </c>
      <c r="F149" s="156">
        <v>0</v>
      </c>
      <c r="G149" s="157">
        <v>0</v>
      </c>
      <c r="H149" s="129">
        <v>0</v>
      </c>
      <c r="I149" s="155">
        <v>0</v>
      </c>
      <c r="J149" s="156">
        <v>0</v>
      </c>
      <c r="K149" s="157">
        <v>1</v>
      </c>
      <c r="L149" s="129">
        <v>100</v>
      </c>
      <c r="M149" s="155">
        <v>0</v>
      </c>
      <c r="N149" s="156">
        <v>0</v>
      </c>
      <c r="O149" s="158">
        <v>0</v>
      </c>
      <c r="P149" s="159">
        <v>0</v>
      </c>
      <c r="Q149" s="160">
        <v>0</v>
      </c>
      <c r="R149" s="161">
        <v>0</v>
      </c>
      <c r="S149" s="162">
        <v>1</v>
      </c>
      <c r="T149" s="163">
        <v>100</v>
      </c>
      <c r="U149" s="150"/>
      <c r="V149" s="151"/>
    </row>
    <row r="150" spans="1:22" s="152" customFormat="1" ht="11.25" customHeight="1">
      <c r="A150" s="75" t="s">
        <v>27</v>
      </c>
      <c r="B150" s="153">
        <v>3</v>
      </c>
      <c r="C150" s="154">
        <v>1</v>
      </c>
      <c r="D150" s="129">
        <v>33.33333333333333</v>
      </c>
      <c r="E150" s="155">
        <v>0</v>
      </c>
      <c r="F150" s="156">
        <v>0</v>
      </c>
      <c r="G150" s="157">
        <v>0</v>
      </c>
      <c r="H150" s="129">
        <v>0</v>
      </c>
      <c r="I150" s="155">
        <v>0</v>
      </c>
      <c r="J150" s="156">
        <v>0</v>
      </c>
      <c r="K150" s="157">
        <v>2</v>
      </c>
      <c r="L150" s="129">
        <v>66.66666666666666</v>
      </c>
      <c r="M150" s="155">
        <v>0</v>
      </c>
      <c r="N150" s="156">
        <v>0</v>
      </c>
      <c r="O150" s="158">
        <v>0</v>
      </c>
      <c r="P150" s="159">
        <v>0</v>
      </c>
      <c r="Q150" s="164">
        <v>1</v>
      </c>
      <c r="R150" s="165">
        <v>33.33333333333333</v>
      </c>
      <c r="S150" s="166">
        <v>2</v>
      </c>
      <c r="T150" s="167">
        <v>66.66666666666666</v>
      </c>
      <c r="U150" s="150"/>
      <c r="V150" s="151"/>
    </row>
    <row r="151" spans="1:22" s="152" customFormat="1" ht="11.25" customHeight="1">
      <c r="A151" s="46" t="s">
        <v>129</v>
      </c>
      <c r="B151" s="153">
        <v>1</v>
      </c>
      <c r="C151" s="154">
        <v>0</v>
      </c>
      <c r="D151" s="129">
        <v>0</v>
      </c>
      <c r="E151" s="155">
        <v>0</v>
      </c>
      <c r="F151" s="156">
        <v>0</v>
      </c>
      <c r="G151" s="157">
        <v>0</v>
      </c>
      <c r="H151" s="129">
        <v>0</v>
      </c>
      <c r="I151" s="155">
        <v>0</v>
      </c>
      <c r="J151" s="156">
        <v>0</v>
      </c>
      <c r="K151" s="157">
        <v>1</v>
      </c>
      <c r="L151" s="129">
        <v>100</v>
      </c>
      <c r="M151" s="155">
        <v>0</v>
      </c>
      <c r="N151" s="156">
        <v>0</v>
      </c>
      <c r="O151" s="158">
        <v>0</v>
      </c>
      <c r="P151" s="159">
        <v>0</v>
      </c>
      <c r="Q151" s="164">
        <v>1</v>
      </c>
      <c r="R151" s="165">
        <v>100</v>
      </c>
      <c r="S151" s="166">
        <v>0</v>
      </c>
      <c r="T151" s="167">
        <v>0</v>
      </c>
      <c r="U151" s="150"/>
      <c r="V151" s="151"/>
    </row>
    <row r="152" spans="1:22" s="152" customFormat="1" ht="14.25">
      <c r="A152" s="75" t="s">
        <v>130</v>
      </c>
      <c r="B152" s="153">
        <v>12</v>
      </c>
      <c r="C152" s="154">
        <v>0</v>
      </c>
      <c r="D152" s="129">
        <v>0</v>
      </c>
      <c r="E152" s="155">
        <v>0</v>
      </c>
      <c r="F152" s="156">
        <v>0</v>
      </c>
      <c r="G152" s="157">
        <v>0</v>
      </c>
      <c r="H152" s="129">
        <v>0</v>
      </c>
      <c r="I152" s="155">
        <v>1</v>
      </c>
      <c r="J152" s="156">
        <v>8.333333333333332</v>
      </c>
      <c r="K152" s="157">
        <v>9</v>
      </c>
      <c r="L152" s="129">
        <v>75</v>
      </c>
      <c r="M152" s="155">
        <v>0</v>
      </c>
      <c r="N152" s="156">
        <v>0</v>
      </c>
      <c r="O152" s="158">
        <v>2</v>
      </c>
      <c r="P152" s="159">
        <v>16.666666666666664</v>
      </c>
      <c r="Q152" s="164">
        <v>0</v>
      </c>
      <c r="R152" s="165">
        <v>0</v>
      </c>
      <c r="S152" s="166">
        <v>12</v>
      </c>
      <c r="T152" s="167">
        <v>100</v>
      </c>
      <c r="U152" s="150"/>
      <c r="V152" s="151"/>
    </row>
    <row r="153" spans="1:22" s="152" customFormat="1" ht="14.25">
      <c r="A153" s="75" t="s">
        <v>131</v>
      </c>
      <c r="B153" s="153">
        <v>50</v>
      </c>
      <c r="C153" s="154">
        <v>3</v>
      </c>
      <c r="D153" s="129">
        <v>6</v>
      </c>
      <c r="E153" s="155">
        <v>4</v>
      </c>
      <c r="F153" s="156">
        <v>8</v>
      </c>
      <c r="G153" s="157">
        <v>1</v>
      </c>
      <c r="H153" s="129">
        <v>2</v>
      </c>
      <c r="I153" s="155">
        <v>0</v>
      </c>
      <c r="J153" s="156">
        <v>0</v>
      </c>
      <c r="K153" s="157">
        <v>35</v>
      </c>
      <c r="L153" s="129">
        <v>70</v>
      </c>
      <c r="M153" s="155">
        <v>1</v>
      </c>
      <c r="N153" s="156">
        <v>2</v>
      </c>
      <c r="O153" s="158">
        <v>6</v>
      </c>
      <c r="P153" s="159">
        <v>12</v>
      </c>
      <c r="Q153" s="164">
        <v>7</v>
      </c>
      <c r="R153" s="165">
        <v>14.000000000000002</v>
      </c>
      <c r="S153" s="166">
        <v>43</v>
      </c>
      <c r="T153" s="167">
        <v>86</v>
      </c>
      <c r="U153" s="150"/>
      <c r="V153" s="151"/>
    </row>
    <row r="154" spans="1:22" s="152" customFormat="1" ht="14.25">
      <c r="A154" s="75" t="s">
        <v>132</v>
      </c>
      <c r="B154" s="153">
        <v>27</v>
      </c>
      <c r="C154" s="154">
        <v>7</v>
      </c>
      <c r="D154" s="129">
        <f>C154/B154*100</f>
        <v>25.925925925925924</v>
      </c>
      <c r="E154" s="155">
        <v>3</v>
      </c>
      <c r="F154" s="156">
        <f>E154/B154*100</f>
        <v>11.11111111111111</v>
      </c>
      <c r="G154" s="157">
        <v>0</v>
      </c>
      <c r="H154" s="129">
        <f>G154/B154*100</f>
        <v>0</v>
      </c>
      <c r="I154" s="155">
        <v>0</v>
      </c>
      <c r="J154" s="156">
        <f>I154/B154*100</f>
        <v>0</v>
      </c>
      <c r="K154" s="157">
        <v>8</v>
      </c>
      <c r="L154" s="129">
        <f>K154/B154*100</f>
        <v>29.629629629629626</v>
      </c>
      <c r="M154" s="155">
        <v>1</v>
      </c>
      <c r="N154" s="156">
        <f>M154/B154*100</f>
        <v>3.7037037037037033</v>
      </c>
      <c r="O154" s="168">
        <v>8</v>
      </c>
      <c r="P154" s="167">
        <f>O154/B154*100</f>
        <v>29.629629629629626</v>
      </c>
      <c r="Q154" s="164">
        <v>14</v>
      </c>
      <c r="R154" s="169">
        <f>Q154/B154*100</f>
        <v>51.85185185185185</v>
      </c>
      <c r="S154" s="166">
        <v>13</v>
      </c>
      <c r="T154" s="159">
        <f>S154/B154*100</f>
        <v>48.148148148148145</v>
      </c>
      <c r="U154" s="150"/>
      <c r="V154" s="151"/>
    </row>
    <row r="155" spans="1:22" s="152" customFormat="1" ht="14.25">
      <c r="A155" s="75" t="s">
        <v>133</v>
      </c>
      <c r="B155" s="170">
        <v>269</v>
      </c>
      <c r="C155" s="171">
        <v>32</v>
      </c>
      <c r="D155" s="129">
        <v>11.895910780669144</v>
      </c>
      <c r="E155" s="155">
        <v>44</v>
      </c>
      <c r="F155" s="156">
        <v>16.356877323420075</v>
      </c>
      <c r="G155" s="157">
        <v>17</v>
      </c>
      <c r="H155" s="129">
        <v>6.319702602230483</v>
      </c>
      <c r="I155" s="155">
        <v>1</v>
      </c>
      <c r="J155" s="156">
        <v>0.37174721189591076</v>
      </c>
      <c r="K155" s="157">
        <v>113</v>
      </c>
      <c r="L155" s="129">
        <v>42.00743494423792</v>
      </c>
      <c r="M155" s="155">
        <v>7</v>
      </c>
      <c r="N155" s="156">
        <v>2.6022304832713754</v>
      </c>
      <c r="O155" s="172">
        <v>55</v>
      </c>
      <c r="P155" s="173">
        <v>20.44609665427509</v>
      </c>
      <c r="Q155" s="174">
        <v>66</v>
      </c>
      <c r="R155" s="165">
        <v>24.53531598513011</v>
      </c>
      <c r="S155" s="175">
        <v>203</v>
      </c>
      <c r="T155" s="167">
        <v>75.46468401486989</v>
      </c>
      <c r="U155" s="150"/>
      <c r="V155" s="151"/>
    </row>
    <row r="156" spans="1:22" s="152" customFormat="1" ht="14.25">
      <c r="A156" s="176" t="s">
        <v>134</v>
      </c>
      <c r="B156" s="153">
        <v>77</v>
      </c>
      <c r="C156" s="160">
        <v>6</v>
      </c>
      <c r="D156" s="177">
        <v>7.792207792207792</v>
      </c>
      <c r="E156" s="178">
        <v>8</v>
      </c>
      <c r="F156" s="179">
        <v>10.38961038961039</v>
      </c>
      <c r="G156" s="180">
        <v>4</v>
      </c>
      <c r="H156" s="177">
        <v>5.194805194805195</v>
      </c>
      <c r="I156" s="178">
        <v>1</v>
      </c>
      <c r="J156" s="179">
        <v>1.2987012987012987</v>
      </c>
      <c r="K156" s="180">
        <v>35</v>
      </c>
      <c r="L156" s="177">
        <v>45.45454545454545</v>
      </c>
      <c r="M156" s="178">
        <v>1</v>
      </c>
      <c r="N156" s="179">
        <v>1.2987012987012987</v>
      </c>
      <c r="O156" s="181">
        <v>22</v>
      </c>
      <c r="P156" s="182">
        <v>28.57142857142857</v>
      </c>
      <c r="Q156" s="183">
        <v>3</v>
      </c>
      <c r="R156" s="182">
        <v>3.896103896103896</v>
      </c>
      <c r="S156" s="184">
        <v>74</v>
      </c>
      <c r="T156" s="185">
        <v>96.1038961038961</v>
      </c>
      <c r="U156" s="150"/>
      <c r="V156" s="151"/>
    </row>
    <row r="157" spans="1:22" s="152" customFormat="1" ht="14.25">
      <c r="A157" s="176" t="s">
        <v>135</v>
      </c>
      <c r="B157" s="153">
        <v>33</v>
      </c>
      <c r="C157" s="160">
        <v>3</v>
      </c>
      <c r="D157" s="161">
        <v>9.090909090909092</v>
      </c>
      <c r="E157" s="162">
        <v>10</v>
      </c>
      <c r="F157" s="163">
        <v>30.303030303030305</v>
      </c>
      <c r="G157" s="186">
        <v>3</v>
      </c>
      <c r="H157" s="161">
        <v>9.090909090909092</v>
      </c>
      <c r="I157" s="162">
        <v>0</v>
      </c>
      <c r="J157" s="163">
        <v>0</v>
      </c>
      <c r="K157" s="186">
        <v>11</v>
      </c>
      <c r="L157" s="161">
        <v>33.33333333333333</v>
      </c>
      <c r="M157" s="162">
        <v>1</v>
      </c>
      <c r="N157" s="163">
        <v>3.0303030303030303</v>
      </c>
      <c r="O157" s="158">
        <v>5</v>
      </c>
      <c r="P157" s="165">
        <v>15.151515151515152</v>
      </c>
      <c r="Q157" s="164">
        <v>15</v>
      </c>
      <c r="R157" s="165">
        <v>45.45454545454545</v>
      </c>
      <c r="S157" s="166">
        <v>18</v>
      </c>
      <c r="T157" s="167">
        <v>54.54545454545454</v>
      </c>
      <c r="U157" s="150"/>
      <c r="V157" s="151"/>
    </row>
    <row r="158" spans="1:22" s="152" customFormat="1" ht="14.25">
      <c r="A158" s="176" t="s">
        <v>136</v>
      </c>
      <c r="B158" s="153">
        <v>33</v>
      </c>
      <c r="C158" s="160">
        <v>2</v>
      </c>
      <c r="D158" s="161">
        <v>6.0606060606060606</v>
      </c>
      <c r="E158" s="162">
        <v>3</v>
      </c>
      <c r="F158" s="163">
        <v>9.090909090909092</v>
      </c>
      <c r="G158" s="186">
        <v>3</v>
      </c>
      <c r="H158" s="161">
        <v>9.090909090909092</v>
      </c>
      <c r="I158" s="162">
        <v>0</v>
      </c>
      <c r="J158" s="163">
        <v>0</v>
      </c>
      <c r="K158" s="186">
        <v>15</v>
      </c>
      <c r="L158" s="161">
        <v>45.45454545454545</v>
      </c>
      <c r="M158" s="162">
        <v>1</v>
      </c>
      <c r="N158" s="163">
        <v>3.0303030303030303</v>
      </c>
      <c r="O158" s="187">
        <v>9</v>
      </c>
      <c r="P158" s="161">
        <v>27.27272727272727</v>
      </c>
      <c r="Q158" s="188">
        <v>3</v>
      </c>
      <c r="R158" s="189">
        <v>9.090909090909092</v>
      </c>
      <c r="S158" s="190">
        <v>30</v>
      </c>
      <c r="T158" s="191">
        <v>90.9090909090909</v>
      </c>
      <c r="U158" s="150"/>
      <c r="V158" s="151"/>
    </row>
    <row r="159" spans="1:22" s="152" customFormat="1" ht="14.25">
      <c r="A159" s="176" t="s">
        <v>137</v>
      </c>
      <c r="B159" s="153">
        <v>54</v>
      </c>
      <c r="C159" s="160">
        <v>12</v>
      </c>
      <c r="D159" s="161">
        <v>22.22222222222222</v>
      </c>
      <c r="E159" s="162">
        <v>8</v>
      </c>
      <c r="F159" s="163">
        <v>14.814814814814813</v>
      </c>
      <c r="G159" s="186">
        <v>2</v>
      </c>
      <c r="H159" s="161">
        <v>3.7037037037037033</v>
      </c>
      <c r="I159" s="162">
        <v>0</v>
      </c>
      <c r="J159" s="163">
        <v>0</v>
      </c>
      <c r="K159" s="186">
        <v>21</v>
      </c>
      <c r="L159" s="161">
        <v>38.88888888888889</v>
      </c>
      <c r="M159" s="162">
        <v>3</v>
      </c>
      <c r="N159" s="163">
        <v>5.555555555555555</v>
      </c>
      <c r="O159" s="192">
        <v>8</v>
      </c>
      <c r="P159" s="165">
        <v>14.814814814814813</v>
      </c>
      <c r="Q159" s="160">
        <v>23</v>
      </c>
      <c r="R159" s="161">
        <v>42.592592592592595</v>
      </c>
      <c r="S159" s="162">
        <v>31</v>
      </c>
      <c r="T159" s="163">
        <v>57.407407407407405</v>
      </c>
      <c r="U159" s="150"/>
      <c r="V159" s="151"/>
    </row>
    <row r="160" spans="1:22" s="152" customFormat="1" ht="14.25">
      <c r="A160" s="176" t="s">
        <v>138</v>
      </c>
      <c r="B160" s="170">
        <v>72</v>
      </c>
      <c r="C160" s="193">
        <v>9</v>
      </c>
      <c r="D160" s="194">
        <v>12.5</v>
      </c>
      <c r="E160" s="195">
        <v>15</v>
      </c>
      <c r="F160" s="196">
        <v>20.833333333333336</v>
      </c>
      <c r="G160" s="197">
        <v>5</v>
      </c>
      <c r="H160" s="194">
        <v>6.944444444444445</v>
      </c>
      <c r="I160" s="195">
        <v>0</v>
      </c>
      <c r="J160" s="196">
        <v>0</v>
      </c>
      <c r="K160" s="197">
        <v>31</v>
      </c>
      <c r="L160" s="194">
        <v>43.05555555555556</v>
      </c>
      <c r="M160" s="195">
        <v>1</v>
      </c>
      <c r="N160" s="196">
        <v>1.3888888888888888</v>
      </c>
      <c r="O160" s="198">
        <v>11</v>
      </c>
      <c r="P160" s="194">
        <v>15.277777777777779</v>
      </c>
      <c r="Q160" s="199">
        <v>22</v>
      </c>
      <c r="R160" s="200">
        <v>30.555555555555557</v>
      </c>
      <c r="S160" s="201">
        <v>50</v>
      </c>
      <c r="T160" s="202">
        <v>69.44444444444444</v>
      </c>
      <c r="U160" s="150"/>
      <c r="V160" s="151"/>
    </row>
    <row r="161" spans="1:22" s="152" customFormat="1" ht="14.25">
      <c r="A161" s="141" t="s">
        <v>139</v>
      </c>
      <c r="B161" s="142">
        <f>SUM(B162:B174)</f>
        <v>488</v>
      </c>
      <c r="C161" s="203">
        <f>SUM(C162:C174)</f>
        <v>96</v>
      </c>
      <c r="D161" s="204">
        <f>C161/B161*100</f>
        <v>19.672131147540984</v>
      </c>
      <c r="E161" s="205">
        <f>SUM(E162:E174)</f>
        <v>114</v>
      </c>
      <c r="F161" s="206">
        <f>E161/B161*100</f>
        <v>23.36065573770492</v>
      </c>
      <c r="G161" s="207">
        <f>SUM(G162:G174)</f>
        <v>30</v>
      </c>
      <c r="H161" s="204">
        <f>G161/B161*100</f>
        <v>6.147540983606557</v>
      </c>
      <c r="I161" s="205">
        <f>SUM(I162:I174)</f>
        <v>1</v>
      </c>
      <c r="J161" s="204">
        <f>I161/B161*100</f>
        <v>0.20491803278688525</v>
      </c>
      <c r="K161" s="205">
        <f>SUM(K162:K174)</f>
        <v>158</v>
      </c>
      <c r="L161" s="206">
        <f>K161/B161*100</f>
        <v>32.37704918032787</v>
      </c>
      <c r="M161" s="207">
        <f>SUM(M162:M174)</f>
        <v>16</v>
      </c>
      <c r="N161" s="204">
        <f>M161/B161*100</f>
        <v>3.278688524590164</v>
      </c>
      <c r="O161" s="208">
        <f>SUM(O162:O174)</f>
        <v>73</v>
      </c>
      <c r="P161" s="209">
        <f>O161/B161*100</f>
        <v>14.959016393442623</v>
      </c>
      <c r="Q161" s="203">
        <f>SUM(Q162:Q174)</f>
        <v>74</v>
      </c>
      <c r="R161" s="206">
        <f>Q161/B161*100</f>
        <v>15.163934426229508</v>
      </c>
      <c r="S161" s="207">
        <f>SUM(S162:S174)</f>
        <v>414</v>
      </c>
      <c r="T161" s="204">
        <f>S161/B161*100</f>
        <v>84.8360655737705</v>
      </c>
      <c r="U161" s="150"/>
      <c r="V161" s="151"/>
    </row>
    <row r="162" spans="1:22" s="152" customFormat="1" ht="14.25">
      <c r="A162" s="75" t="s">
        <v>140</v>
      </c>
      <c r="B162" s="153">
        <v>6</v>
      </c>
      <c r="C162" s="154">
        <v>0</v>
      </c>
      <c r="D162" s="210">
        <v>0</v>
      </c>
      <c r="E162" s="157">
        <v>2</v>
      </c>
      <c r="F162" s="129">
        <v>33.33333333333333</v>
      </c>
      <c r="G162" s="211">
        <v>1</v>
      </c>
      <c r="H162" s="210">
        <v>16.666666666666664</v>
      </c>
      <c r="I162" s="157">
        <v>0</v>
      </c>
      <c r="J162" s="156">
        <v>0</v>
      </c>
      <c r="K162" s="157">
        <v>2</v>
      </c>
      <c r="L162" s="129">
        <v>33.33333333333333</v>
      </c>
      <c r="M162" s="155">
        <v>0</v>
      </c>
      <c r="N162" s="156">
        <v>0</v>
      </c>
      <c r="O162" s="212">
        <v>1</v>
      </c>
      <c r="P162" s="213">
        <v>16.666666666666664</v>
      </c>
      <c r="Q162" s="160">
        <v>0</v>
      </c>
      <c r="R162" s="161">
        <v>0</v>
      </c>
      <c r="S162" s="162">
        <v>6</v>
      </c>
      <c r="T162" s="163">
        <v>100</v>
      </c>
      <c r="U162" s="150"/>
      <c r="V162" s="151"/>
    </row>
    <row r="163" spans="1:22" s="152" customFormat="1" ht="14.25">
      <c r="A163" s="75" t="s">
        <v>141</v>
      </c>
      <c r="B163" s="153">
        <v>16</v>
      </c>
      <c r="C163" s="154">
        <v>0</v>
      </c>
      <c r="D163" s="210">
        <v>0</v>
      </c>
      <c r="E163" s="157">
        <v>8</v>
      </c>
      <c r="F163" s="129">
        <v>50</v>
      </c>
      <c r="G163" s="211">
        <v>0</v>
      </c>
      <c r="H163" s="210">
        <v>0</v>
      </c>
      <c r="I163" s="157">
        <v>0</v>
      </c>
      <c r="J163" s="156">
        <v>0</v>
      </c>
      <c r="K163" s="157">
        <v>3</v>
      </c>
      <c r="L163" s="129">
        <v>18.75</v>
      </c>
      <c r="M163" s="155">
        <v>1</v>
      </c>
      <c r="N163" s="156">
        <v>6.25</v>
      </c>
      <c r="O163" s="212">
        <v>4</v>
      </c>
      <c r="P163" s="213">
        <v>25</v>
      </c>
      <c r="Q163" s="160">
        <v>0</v>
      </c>
      <c r="R163" s="161">
        <v>0</v>
      </c>
      <c r="S163" s="162">
        <v>16</v>
      </c>
      <c r="T163" s="163">
        <v>100</v>
      </c>
      <c r="U163" s="150"/>
      <c r="V163" s="151"/>
    </row>
    <row r="164" spans="1:22" s="152" customFormat="1" ht="14.25">
      <c r="A164" s="46" t="s">
        <v>142</v>
      </c>
      <c r="B164" s="153">
        <v>8</v>
      </c>
      <c r="C164" s="154">
        <v>1</v>
      </c>
      <c r="D164" s="210">
        <v>12.5</v>
      </c>
      <c r="E164" s="157">
        <v>0</v>
      </c>
      <c r="F164" s="129">
        <v>0</v>
      </c>
      <c r="G164" s="211">
        <v>1</v>
      </c>
      <c r="H164" s="210">
        <v>12.5</v>
      </c>
      <c r="I164" s="157">
        <v>0</v>
      </c>
      <c r="J164" s="156">
        <v>0</v>
      </c>
      <c r="K164" s="157">
        <v>6</v>
      </c>
      <c r="L164" s="129">
        <v>75</v>
      </c>
      <c r="M164" s="155">
        <v>0</v>
      </c>
      <c r="N164" s="156">
        <v>0</v>
      </c>
      <c r="O164" s="212">
        <v>0</v>
      </c>
      <c r="P164" s="213">
        <v>0</v>
      </c>
      <c r="Q164" s="160">
        <v>2</v>
      </c>
      <c r="R164" s="161">
        <v>25</v>
      </c>
      <c r="S164" s="162">
        <v>6</v>
      </c>
      <c r="T164" s="163">
        <v>75</v>
      </c>
      <c r="U164" s="150"/>
      <c r="V164" s="151"/>
    </row>
    <row r="165" spans="1:22" s="152" customFormat="1" ht="14.25">
      <c r="A165" s="46" t="s">
        <v>143</v>
      </c>
      <c r="B165" s="153">
        <v>1</v>
      </c>
      <c r="C165" s="154">
        <v>1</v>
      </c>
      <c r="D165" s="210">
        <v>100</v>
      </c>
      <c r="E165" s="157">
        <v>0</v>
      </c>
      <c r="F165" s="129">
        <v>0</v>
      </c>
      <c r="G165" s="211">
        <v>0</v>
      </c>
      <c r="H165" s="210">
        <v>0</v>
      </c>
      <c r="I165" s="157">
        <v>0</v>
      </c>
      <c r="J165" s="156">
        <v>0</v>
      </c>
      <c r="K165" s="157">
        <v>0</v>
      </c>
      <c r="L165" s="129">
        <v>0</v>
      </c>
      <c r="M165" s="155">
        <v>0</v>
      </c>
      <c r="N165" s="156">
        <v>0</v>
      </c>
      <c r="O165" s="212">
        <v>0</v>
      </c>
      <c r="P165" s="213">
        <v>0</v>
      </c>
      <c r="Q165" s="160">
        <v>0</v>
      </c>
      <c r="R165" s="161">
        <v>0</v>
      </c>
      <c r="S165" s="162">
        <v>1</v>
      </c>
      <c r="T165" s="163">
        <v>100</v>
      </c>
      <c r="U165" s="150"/>
      <c r="V165" s="151"/>
    </row>
    <row r="166" spans="1:22" s="152" customFormat="1" ht="13.5" customHeight="1">
      <c r="A166" s="46" t="s">
        <v>144</v>
      </c>
      <c r="B166" s="153">
        <v>1</v>
      </c>
      <c r="C166" s="154">
        <v>0</v>
      </c>
      <c r="D166" s="210">
        <v>0</v>
      </c>
      <c r="E166" s="157">
        <v>0</v>
      </c>
      <c r="F166" s="129">
        <v>0</v>
      </c>
      <c r="G166" s="211">
        <v>0</v>
      </c>
      <c r="H166" s="210">
        <v>0</v>
      </c>
      <c r="I166" s="157">
        <v>0</v>
      </c>
      <c r="J166" s="156">
        <v>0</v>
      </c>
      <c r="K166" s="157">
        <v>1</v>
      </c>
      <c r="L166" s="129">
        <v>100</v>
      </c>
      <c r="M166" s="155">
        <v>0</v>
      </c>
      <c r="N166" s="156">
        <v>0</v>
      </c>
      <c r="O166" s="212">
        <v>0</v>
      </c>
      <c r="P166" s="213">
        <v>0</v>
      </c>
      <c r="Q166" s="160">
        <v>0</v>
      </c>
      <c r="R166" s="161">
        <v>0</v>
      </c>
      <c r="S166" s="162">
        <v>1</v>
      </c>
      <c r="T166" s="163">
        <v>100</v>
      </c>
      <c r="U166" s="150"/>
      <c r="V166" s="151"/>
    </row>
    <row r="167" spans="1:22" s="152" customFormat="1" ht="14.25">
      <c r="A167" s="214" t="s">
        <v>145</v>
      </c>
      <c r="B167" s="153">
        <v>103</v>
      </c>
      <c r="C167" s="154">
        <v>32</v>
      </c>
      <c r="D167" s="210">
        <v>31.06796116504854</v>
      </c>
      <c r="E167" s="157">
        <v>18</v>
      </c>
      <c r="F167" s="129">
        <v>17.475728155339805</v>
      </c>
      <c r="G167" s="211">
        <v>3</v>
      </c>
      <c r="H167" s="210">
        <v>2.912621359223301</v>
      </c>
      <c r="I167" s="157">
        <v>1</v>
      </c>
      <c r="J167" s="156">
        <v>0.9708737864077669</v>
      </c>
      <c r="K167" s="157">
        <v>31</v>
      </c>
      <c r="L167" s="129">
        <v>30.097087378640776</v>
      </c>
      <c r="M167" s="155">
        <v>4</v>
      </c>
      <c r="N167" s="156">
        <v>3.8834951456310676</v>
      </c>
      <c r="O167" s="212">
        <v>14</v>
      </c>
      <c r="P167" s="213">
        <v>13.592233009708737</v>
      </c>
      <c r="Q167" s="160">
        <v>17</v>
      </c>
      <c r="R167" s="161">
        <v>16.50485436893204</v>
      </c>
      <c r="S167" s="162">
        <v>86</v>
      </c>
      <c r="T167" s="163">
        <v>83.49514563106796</v>
      </c>
      <c r="U167" s="150"/>
      <c r="V167" s="151"/>
    </row>
    <row r="168" spans="1:22" s="152" customFormat="1" ht="14.25">
      <c r="A168" s="214" t="s">
        <v>146</v>
      </c>
      <c r="B168" s="153">
        <v>45</v>
      </c>
      <c r="C168" s="154">
        <v>8</v>
      </c>
      <c r="D168" s="210">
        <v>17.77777777777778</v>
      </c>
      <c r="E168" s="157">
        <v>7</v>
      </c>
      <c r="F168" s="129">
        <v>15.555555555555555</v>
      </c>
      <c r="G168" s="211">
        <v>3</v>
      </c>
      <c r="H168" s="210">
        <v>6.666666666666667</v>
      </c>
      <c r="I168" s="157">
        <v>0</v>
      </c>
      <c r="J168" s="156">
        <v>0</v>
      </c>
      <c r="K168" s="157">
        <v>22</v>
      </c>
      <c r="L168" s="129">
        <v>48.888888888888886</v>
      </c>
      <c r="M168" s="155">
        <v>1</v>
      </c>
      <c r="N168" s="156">
        <v>2.2222222222222223</v>
      </c>
      <c r="O168" s="212">
        <v>4</v>
      </c>
      <c r="P168" s="213">
        <v>8.88888888888889</v>
      </c>
      <c r="Q168" s="160">
        <v>14</v>
      </c>
      <c r="R168" s="161">
        <v>31.11111111111111</v>
      </c>
      <c r="S168" s="162">
        <v>31</v>
      </c>
      <c r="T168" s="163">
        <v>68.88888888888889</v>
      </c>
      <c r="U168" s="150"/>
      <c r="V168" s="151"/>
    </row>
    <row r="169" spans="1:22" s="152" customFormat="1" ht="14.25">
      <c r="A169" s="214" t="s">
        <v>147</v>
      </c>
      <c r="B169" s="153">
        <v>24</v>
      </c>
      <c r="C169" s="154">
        <v>8</v>
      </c>
      <c r="D169" s="210">
        <v>33.33333333333333</v>
      </c>
      <c r="E169" s="157">
        <v>3</v>
      </c>
      <c r="F169" s="129">
        <v>12.5</v>
      </c>
      <c r="G169" s="211">
        <v>2</v>
      </c>
      <c r="H169" s="210">
        <v>8.333333333333332</v>
      </c>
      <c r="I169" s="157">
        <v>0</v>
      </c>
      <c r="J169" s="156">
        <v>0</v>
      </c>
      <c r="K169" s="157">
        <v>7</v>
      </c>
      <c r="L169" s="129">
        <v>29.166666666666668</v>
      </c>
      <c r="M169" s="155">
        <v>0</v>
      </c>
      <c r="N169" s="156">
        <v>0</v>
      </c>
      <c r="O169" s="212">
        <v>4</v>
      </c>
      <c r="P169" s="213">
        <v>16.666666666666664</v>
      </c>
      <c r="Q169" s="160">
        <v>4</v>
      </c>
      <c r="R169" s="161">
        <v>16.666666666666664</v>
      </c>
      <c r="S169" s="162">
        <v>20</v>
      </c>
      <c r="T169" s="163">
        <v>83.33333333333334</v>
      </c>
      <c r="U169" s="150"/>
      <c r="V169" s="151"/>
    </row>
    <row r="170" spans="1:22" s="152" customFormat="1" ht="14.25">
      <c r="A170" s="75" t="s">
        <v>148</v>
      </c>
      <c r="B170" s="153">
        <v>20</v>
      </c>
      <c r="C170" s="154">
        <v>4</v>
      </c>
      <c r="D170" s="210">
        <v>20</v>
      </c>
      <c r="E170" s="157">
        <v>2</v>
      </c>
      <c r="F170" s="129">
        <v>10</v>
      </c>
      <c r="G170" s="211">
        <v>0</v>
      </c>
      <c r="H170" s="210">
        <v>0</v>
      </c>
      <c r="I170" s="157">
        <v>0</v>
      </c>
      <c r="J170" s="156">
        <v>0</v>
      </c>
      <c r="K170" s="157">
        <v>7</v>
      </c>
      <c r="L170" s="129">
        <v>35</v>
      </c>
      <c r="M170" s="155">
        <v>1</v>
      </c>
      <c r="N170" s="156">
        <v>5</v>
      </c>
      <c r="O170" s="212">
        <v>6</v>
      </c>
      <c r="P170" s="213">
        <v>30</v>
      </c>
      <c r="Q170" s="160">
        <v>3</v>
      </c>
      <c r="R170" s="161">
        <v>15</v>
      </c>
      <c r="S170" s="162">
        <v>17</v>
      </c>
      <c r="T170" s="163">
        <v>85</v>
      </c>
      <c r="U170" s="150"/>
      <c r="V170" s="151"/>
    </row>
    <row r="171" spans="1:22" s="152" customFormat="1" ht="14.25">
      <c r="A171" s="214" t="s">
        <v>149</v>
      </c>
      <c r="B171" s="153">
        <v>137</v>
      </c>
      <c r="C171" s="154">
        <v>24</v>
      </c>
      <c r="D171" s="210">
        <v>17.51824817518248</v>
      </c>
      <c r="E171" s="157">
        <v>20</v>
      </c>
      <c r="F171" s="129">
        <v>14.5985401459854</v>
      </c>
      <c r="G171" s="211">
        <v>12</v>
      </c>
      <c r="H171" s="210">
        <v>8.75912408759124</v>
      </c>
      <c r="I171" s="157">
        <v>0</v>
      </c>
      <c r="J171" s="156">
        <v>0</v>
      </c>
      <c r="K171" s="157">
        <v>57</v>
      </c>
      <c r="L171" s="129">
        <v>41.605839416058394</v>
      </c>
      <c r="M171" s="155">
        <v>6</v>
      </c>
      <c r="N171" s="156">
        <v>4.37956204379562</v>
      </c>
      <c r="O171" s="212">
        <v>18</v>
      </c>
      <c r="P171" s="213">
        <v>13.138686131386862</v>
      </c>
      <c r="Q171" s="160">
        <v>23</v>
      </c>
      <c r="R171" s="161">
        <v>16.78832116788321</v>
      </c>
      <c r="S171" s="162">
        <v>114</v>
      </c>
      <c r="T171" s="163">
        <v>83.21167883211679</v>
      </c>
      <c r="U171" s="150"/>
      <c r="V171" s="151"/>
    </row>
    <row r="172" spans="1:22" s="152" customFormat="1" ht="14.25">
      <c r="A172" s="75" t="s">
        <v>150</v>
      </c>
      <c r="B172" s="153">
        <v>61</v>
      </c>
      <c r="C172" s="154">
        <v>10</v>
      </c>
      <c r="D172" s="210">
        <v>16.39344262295082</v>
      </c>
      <c r="E172" s="157">
        <v>28</v>
      </c>
      <c r="F172" s="129">
        <v>45.90163934426229</v>
      </c>
      <c r="G172" s="211">
        <v>3</v>
      </c>
      <c r="H172" s="210">
        <v>4.918032786885246</v>
      </c>
      <c r="I172" s="157">
        <v>0</v>
      </c>
      <c r="J172" s="156">
        <v>0</v>
      </c>
      <c r="K172" s="157">
        <v>12</v>
      </c>
      <c r="L172" s="129">
        <v>19.672131147540984</v>
      </c>
      <c r="M172" s="155">
        <v>1</v>
      </c>
      <c r="N172" s="156">
        <v>1.639344262295082</v>
      </c>
      <c r="O172" s="212">
        <v>7</v>
      </c>
      <c r="P172" s="213">
        <v>11.475409836065573</v>
      </c>
      <c r="Q172" s="160">
        <v>3</v>
      </c>
      <c r="R172" s="161">
        <v>4.918032786885246</v>
      </c>
      <c r="S172" s="162">
        <v>58</v>
      </c>
      <c r="T172" s="163">
        <v>95.08196721311475</v>
      </c>
      <c r="U172" s="150"/>
      <c r="V172" s="151"/>
    </row>
    <row r="173" spans="1:22" s="152" customFormat="1" ht="14.25">
      <c r="A173" s="214" t="s">
        <v>151</v>
      </c>
      <c r="B173" s="153">
        <v>35</v>
      </c>
      <c r="C173" s="154">
        <v>3</v>
      </c>
      <c r="D173" s="210">
        <v>8.571428571428571</v>
      </c>
      <c r="E173" s="157">
        <v>14</v>
      </c>
      <c r="F173" s="129">
        <v>40</v>
      </c>
      <c r="G173" s="211">
        <v>2</v>
      </c>
      <c r="H173" s="210">
        <v>5.714285714285714</v>
      </c>
      <c r="I173" s="157">
        <v>0</v>
      </c>
      <c r="J173" s="156">
        <v>0</v>
      </c>
      <c r="K173" s="157">
        <v>7</v>
      </c>
      <c r="L173" s="129">
        <v>20</v>
      </c>
      <c r="M173" s="155">
        <v>2</v>
      </c>
      <c r="N173" s="156">
        <v>5.714285714285714</v>
      </c>
      <c r="O173" s="212">
        <v>7</v>
      </c>
      <c r="P173" s="213">
        <v>20</v>
      </c>
      <c r="Q173" s="160">
        <v>3</v>
      </c>
      <c r="R173" s="161">
        <v>8.571428571428571</v>
      </c>
      <c r="S173" s="162">
        <v>32</v>
      </c>
      <c r="T173" s="163">
        <v>91.42857142857143</v>
      </c>
      <c r="U173" s="150"/>
      <c r="V173" s="151"/>
    </row>
    <row r="174" spans="1:22" s="152" customFormat="1" ht="14.25">
      <c r="A174" s="214" t="s">
        <v>152</v>
      </c>
      <c r="B174" s="153">
        <v>31</v>
      </c>
      <c r="C174" s="154">
        <v>5</v>
      </c>
      <c r="D174" s="210">
        <v>16.129032258064516</v>
      </c>
      <c r="E174" s="157">
        <v>12</v>
      </c>
      <c r="F174" s="129">
        <v>38.70967741935484</v>
      </c>
      <c r="G174" s="211">
        <v>3</v>
      </c>
      <c r="H174" s="210">
        <v>9.67741935483871</v>
      </c>
      <c r="I174" s="157">
        <v>0</v>
      </c>
      <c r="J174" s="156">
        <v>0</v>
      </c>
      <c r="K174" s="157">
        <v>3</v>
      </c>
      <c r="L174" s="129">
        <v>9.67741935483871</v>
      </c>
      <c r="M174" s="155">
        <v>0</v>
      </c>
      <c r="N174" s="156">
        <v>0</v>
      </c>
      <c r="O174" s="212">
        <v>8</v>
      </c>
      <c r="P174" s="213">
        <v>25.806451612903224</v>
      </c>
      <c r="Q174" s="160">
        <v>5</v>
      </c>
      <c r="R174" s="161">
        <v>16.129032258064516</v>
      </c>
      <c r="S174" s="162">
        <v>26</v>
      </c>
      <c r="T174" s="163">
        <v>83.87096774193549</v>
      </c>
      <c r="U174" s="150"/>
      <c r="V174" s="151"/>
    </row>
    <row r="175" spans="1:21" ht="14.25">
      <c r="A175" s="215"/>
      <c r="B175" s="61"/>
      <c r="C175" s="216"/>
      <c r="D175" s="65"/>
      <c r="E175" s="216"/>
      <c r="F175" s="65"/>
      <c r="G175" s="216"/>
      <c r="H175" s="65"/>
      <c r="I175" s="216"/>
      <c r="J175" s="65"/>
      <c r="K175" s="216"/>
      <c r="L175" s="63"/>
      <c r="M175" s="217"/>
      <c r="N175" s="65"/>
      <c r="O175" s="216"/>
      <c r="P175" s="218"/>
      <c r="Q175" s="62"/>
      <c r="R175" s="63"/>
      <c r="S175" s="64"/>
      <c r="T175" s="65"/>
      <c r="U175" s="8"/>
    </row>
    <row r="176" spans="1:21" ht="14.25">
      <c r="A176" s="100" t="s">
        <v>153</v>
      </c>
      <c r="B176" s="219"/>
      <c r="C176" s="220"/>
      <c r="D176" s="221"/>
      <c r="E176" s="222"/>
      <c r="F176" s="221"/>
      <c r="G176" s="222"/>
      <c r="H176" s="221"/>
      <c r="I176" s="222"/>
      <c r="J176" s="221"/>
      <c r="K176" s="222"/>
      <c r="L176" s="223"/>
      <c r="M176" s="224"/>
      <c r="N176" s="221"/>
      <c r="O176" s="225"/>
      <c r="P176" s="226"/>
      <c r="Q176" s="220"/>
      <c r="R176" s="221"/>
      <c r="S176" s="222"/>
      <c r="T176" s="221"/>
      <c r="U176" s="8"/>
    </row>
    <row r="177" spans="1:21" ht="14.25">
      <c r="A177" s="46" t="s">
        <v>154</v>
      </c>
      <c r="B177" s="47">
        <v>668</v>
      </c>
      <c r="C177" s="54">
        <v>28</v>
      </c>
      <c r="D177" s="115">
        <v>4.191616766467066</v>
      </c>
      <c r="E177" s="53">
        <v>84</v>
      </c>
      <c r="F177" s="58">
        <v>12.574850299401197</v>
      </c>
      <c r="G177" s="116">
        <v>73</v>
      </c>
      <c r="H177" s="115">
        <v>10.928143712574851</v>
      </c>
      <c r="I177" s="53">
        <v>3</v>
      </c>
      <c r="J177" s="59">
        <v>0.4491017964071856</v>
      </c>
      <c r="K177" s="53">
        <v>359</v>
      </c>
      <c r="L177" s="58">
        <v>53.74251497005989</v>
      </c>
      <c r="M177" s="55">
        <v>24</v>
      </c>
      <c r="N177" s="59">
        <v>3.592814371257485</v>
      </c>
      <c r="O177" s="227">
        <v>97</v>
      </c>
      <c r="P177" s="218">
        <v>14.520958083832337</v>
      </c>
      <c r="Q177" s="76">
        <v>97</v>
      </c>
      <c r="R177" s="49">
        <v>14.520958083832337</v>
      </c>
      <c r="S177" s="128">
        <v>571</v>
      </c>
      <c r="T177" s="51">
        <v>85.47904191616766</v>
      </c>
      <c r="U177" s="8"/>
    </row>
    <row r="178" spans="1:21" ht="14.25">
      <c r="A178" s="46" t="s">
        <v>155</v>
      </c>
      <c r="B178" s="47">
        <v>365</v>
      </c>
      <c r="C178" s="54">
        <v>6</v>
      </c>
      <c r="D178" s="115">
        <v>1.643835616438356</v>
      </c>
      <c r="E178" s="53">
        <v>113</v>
      </c>
      <c r="F178" s="58">
        <v>30.958904109589042</v>
      </c>
      <c r="G178" s="116">
        <v>71</v>
      </c>
      <c r="H178" s="115">
        <v>19.45205479452055</v>
      </c>
      <c r="I178" s="53">
        <v>0</v>
      </c>
      <c r="J178" s="59">
        <v>0</v>
      </c>
      <c r="K178" s="53">
        <v>77</v>
      </c>
      <c r="L178" s="58">
        <v>21.095890410958905</v>
      </c>
      <c r="M178" s="55">
        <v>13</v>
      </c>
      <c r="N178" s="59">
        <v>3.5616438356164384</v>
      </c>
      <c r="O178" s="227">
        <v>85</v>
      </c>
      <c r="P178" s="218">
        <v>23.28767123287671</v>
      </c>
      <c r="Q178" s="76">
        <v>74</v>
      </c>
      <c r="R178" s="49">
        <v>20.273972602739725</v>
      </c>
      <c r="S178" s="128">
        <v>291</v>
      </c>
      <c r="T178" s="51">
        <v>79.72602739726027</v>
      </c>
      <c r="U178" s="8"/>
    </row>
    <row r="179" spans="1:21" ht="14.25">
      <c r="A179" s="46"/>
      <c r="B179" s="47"/>
      <c r="C179" s="62"/>
      <c r="D179" s="63"/>
      <c r="E179" s="66"/>
      <c r="F179" s="63"/>
      <c r="G179" s="64"/>
      <c r="H179" s="63"/>
      <c r="I179" s="66"/>
      <c r="J179" s="65"/>
      <c r="K179" s="66"/>
      <c r="L179" s="63"/>
      <c r="M179" s="64"/>
      <c r="N179" s="65"/>
      <c r="O179" s="228"/>
      <c r="P179" s="229"/>
      <c r="Q179" s="62"/>
      <c r="R179" s="65"/>
      <c r="S179" s="66"/>
      <c r="T179" s="65"/>
      <c r="U179" s="8"/>
    </row>
    <row r="180" spans="1:21" ht="14.25">
      <c r="A180" s="230" t="s">
        <v>156</v>
      </c>
      <c r="B180" s="231"/>
      <c r="C180" s="232"/>
      <c r="D180" s="233"/>
      <c r="E180" s="234"/>
      <c r="F180" s="235"/>
      <c r="G180" s="236"/>
      <c r="H180" s="233"/>
      <c r="I180" s="234"/>
      <c r="J180" s="235"/>
      <c r="K180" s="236"/>
      <c r="L180" s="233"/>
      <c r="M180" s="234"/>
      <c r="N180" s="235"/>
      <c r="O180" s="236"/>
      <c r="P180" s="233"/>
      <c r="Q180" s="232"/>
      <c r="R180" s="235"/>
      <c r="S180" s="236"/>
      <c r="T180" s="235"/>
      <c r="U180" s="8"/>
    </row>
    <row r="181" spans="1:21" ht="14.25">
      <c r="A181" s="68" t="s">
        <v>157</v>
      </c>
      <c r="B181" s="237">
        <v>1287</v>
      </c>
      <c r="C181" s="76">
        <v>149</v>
      </c>
      <c r="D181" s="51">
        <f>C181/B181*100</f>
        <v>11.577311577311578</v>
      </c>
      <c r="E181" s="127">
        <v>90</v>
      </c>
      <c r="F181" s="51">
        <f>E181/B181*100</f>
        <v>6.993006993006993</v>
      </c>
      <c r="G181" s="127">
        <v>98</v>
      </c>
      <c r="H181" s="51">
        <f>G181/B181*100</f>
        <v>7.614607614607614</v>
      </c>
      <c r="I181" s="127">
        <v>7</v>
      </c>
      <c r="J181" s="51">
        <f>I181/B181*100</f>
        <v>0.5439005439005439</v>
      </c>
      <c r="K181" s="127">
        <v>582</v>
      </c>
      <c r="L181" s="49">
        <f>K181/B181*100</f>
        <v>45.22144522144522</v>
      </c>
      <c r="M181" s="128">
        <v>36</v>
      </c>
      <c r="N181" s="51">
        <f>M181/B181*100</f>
        <v>2.797202797202797</v>
      </c>
      <c r="O181" s="127">
        <v>307</v>
      </c>
      <c r="P181" s="238">
        <f>O181/B181*100</f>
        <v>23.853923853923853</v>
      </c>
      <c r="Q181" s="76">
        <v>450</v>
      </c>
      <c r="R181" s="51">
        <f>Q181/B181*100</f>
        <v>34.96503496503497</v>
      </c>
      <c r="S181" s="127">
        <v>915</v>
      </c>
      <c r="T181" s="51">
        <f>S181/B181*100</f>
        <v>71.0955710955711</v>
      </c>
      <c r="U181" s="8"/>
    </row>
    <row r="182" spans="1:21" ht="14.25">
      <c r="A182" s="68" t="s">
        <v>158</v>
      </c>
      <c r="B182" s="237">
        <v>2666</v>
      </c>
      <c r="C182" s="76">
        <v>182</v>
      </c>
      <c r="D182" s="51">
        <f>C182/B182*100</f>
        <v>6.826706676669167</v>
      </c>
      <c r="E182" s="127">
        <v>191</v>
      </c>
      <c r="F182" s="51">
        <f>E182/B182*100</f>
        <v>7.164291072768192</v>
      </c>
      <c r="G182" s="127">
        <v>302</v>
      </c>
      <c r="H182" s="51">
        <f>G182/B182*100</f>
        <v>11.327831957989497</v>
      </c>
      <c r="I182" s="127">
        <f>I82+I83+I84+I85+I86+I87+I88+I89+I90+I91+I93+I95+I97+I101+I103+I105+I106+I108+I110+I128+I144+I145</f>
        <v>24</v>
      </c>
      <c r="J182" s="51">
        <f>I182/B182*100</f>
        <v>0.9002250562640659</v>
      </c>
      <c r="K182" s="239">
        <v>1283</v>
      </c>
      <c r="L182" s="51">
        <f>K182/B182*100</f>
        <v>48.1245311327832</v>
      </c>
      <c r="M182" s="127">
        <f>M82+M83+M84+M85+M86+M87+M88+M89+M90+M91+M93+M95+M97+M101+M103+M105+M106+M108+M110+M128+M144+M145</f>
        <v>75</v>
      </c>
      <c r="N182" s="51">
        <f>M182/B182*100</f>
        <v>2.813203300825206</v>
      </c>
      <c r="O182" s="127">
        <v>596</v>
      </c>
      <c r="P182" s="238">
        <f>O182/B182*100</f>
        <v>22.355588897224308</v>
      </c>
      <c r="Q182" s="76">
        <v>424</v>
      </c>
      <c r="R182" s="51">
        <f>Q182/B182*100</f>
        <v>15.9039759939985</v>
      </c>
      <c r="S182" s="239">
        <v>2142</v>
      </c>
      <c r="T182" s="51">
        <f>S182/B182*100</f>
        <v>80.3450862715679</v>
      </c>
      <c r="U182" s="8"/>
    </row>
    <row r="183" spans="1:21" ht="15" customHeight="1">
      <c r="A183" s="68" t="s">
        <v>159</v>
      </c>
      <c r="B183" s="237">
        <v>847</v>
      </c>
      <c r="C183" s="76">
        <f>C148+C161</f>
        <v>139</v>
      </c>
      <c r="D183" s="51">
        <f>C183/B183*100</f>
        <v>16.41086186540732</v>
      </c>
      <c r="E183" s="127">
        <f>E148+E161</f>
        <v>165</v>
      </c>
      <c r="F183" s="51">
        <f>E183/B183*100</f>
        <v>19.480519480519483</v>
      </c>
      <c r="G183" s="127">
        <f>G148+G161</f>
        <v>48</v>
      </c>
      <c r="H183" s="51">
        <f>G183/B183*100</f>
        <v>5.667060212514758</v>
      </c>
      <c r="I183" s="127">
        <f>I148+I161</f>
        <v>3</v>
      </c>
      <c r="J183" s="51">
        <f>I183/B183*100</f>
        <v>0.3541912632821724</v>
      </c>
      <c r="K183" s="127">
        <f>K148+K161</f>
        <v>327</v>
      </c>
      <c r="L183" s="49">
        <f>K183/B183*100</f>
        <v>38.60684769775679</v>
      </c>
      <c r="M183" s="128">
        <f>M148+M161</f>
        <v>25</v>
      </c>
      <c r="N183" s="51">
        <f>M183/B183*100</f>
        <v>2.95159386068477</v>
      </c>
      <c r="O183" s="227">
        <f>O148+O161</f>
        <v>144</v>
      </c>
      <c r="P183" s="238">
        <f>O183/B183*100</f>
        <v>17.001180637544273</v>
      </c>
      <c r="Q183" s="240">
        <f>Q148+Q161</f>
        <v>163</v>
      </c>
      <c r="R183" s="51">
        <f>Q183/B183*100</f>
        <v>19.244391971664697</v>
      </c>
      <c r="S183" s="239">
        <f>S148+S161</f>
        <v>688</v>
      </c>
      <c r="T183" s="51">
        <f>S183/B183*100</f>
        <v>81.22786304604487</v>
      </c>
      <c r="U183" s="8"/>
    </row>
    <row r="184" spans="1:21" ht="15" customHeight="1">
      <c r="A184" s="68" t="s">
        <v>160</v>
      </c>
      <c r="B184" s="237">
        <v>1033</v>
      </c>
      <c r="C184" s="76">
        <v>34</v>
      </c>
      <c r="D184" s="51">
        <f>C184/B184*100</f>
        <v>3.291384317521781</v>
      </c>
      <c r="E184" s="127">
        <v>197</v>
      </c>
      <c r="F184" s="51">
        <f>E184/B184*100</f>
        <v>19.070667957405615</v>
      </c>
      <c r="G184" s="127">
        <v>144</v>
      </c>
      <c r="H184" s="51">
        <f>G184/B184*100</f>
        <v>13.939980638915781</v>
      </c>
      <c r="I184" s="127">
        <v>3</v>
      </c>
      <c r="J184" s="51">
        <f>I184/B184*100</f>
        <v>0.29041626331074544</v>
      </c>
      <c r="K184" s="127">
        <v>446</v>
      </c>
      <c r="L184" s="49">
        <f>K184/B184*100</f>
        <v>43.17521781219748</v>
      </c>
      <c r="M184" s="128">
        <v>37</v>
      </c>
      <c r="N184" s="51">
        <f>M184/B184*100</f>
        <v>3.581800580832527</v>
      </c>
      <c r="O184" s="227">
        <v>182</v>
      </c>
      <c r="P184" s="238">
        <f>O184/B184*100</f>
        <v>17.618586640851888</v>
      </c>
      <c r="Q184" s="240">
        <v>171</v>
      </c>
      <c r="R184" s="51">
        <f>Q184/B184*100</f>
        <v>16.55372700871249</v>
      </c>
      <c r="S184" s="239">
        <v>862</v>
      </c>
      <c r="T184" s="51">
        <f>S184/B184*100</f>
        <v>83.4462729912875</v>
      </c>
      <c r="U184" s="8"/>
    </row>
    <row r="185" spans="1:21" ht="27">
      <c r="A185" s="241" t="s">
        <v>161</v>
      </c>
      <c r="B185" s="219">
        <f>SUM(B181:B184)</f>
        <v>5833</v>
      </c>
      <c r="C185" s="220">
        <f>SUM(C181:C184)</f>
        <v>504</v>
      </c>
      <c r="D185" s="221">
        <f>C185/B185*100</f>
        <v>8.640493742499572</v>
      </c>
      <c r="E185" s="222">
        <f>SUM(E181:E184)</f>
        <v>643</v>
      </c>
      <c r="F185" s="221">
        <f>E185/B185*100</f>
        <v>11.023487056403223</v>
      </c>
      <c r="G185" s="222">
        <f>SUM(G181:G184)</f>
        <v>592</v>
      </c>
      <c r="H185" s="221">
        <f>G185/B185*100</f>
        <v>10.149151380078862</v>
      </c>
      <c r="I185" s="222">
        <f>SUM(I181:I184)</f>
        <v>37</v>
      </c>
      <c r="J185" s="221">
        <f>I185/B185*100</f>
        <v>0.6343219612549289</v>
      </c>
      <c r="K185" s="222">
        <f>SUM(K181:K184)</f>
        <v>2638</v>
      </c>
      <c r="L185" s="223">
        <f>K185/B185*100</f>
        <v>45.22544145379736</v>
      </c>
      <c r="M185" s="224">
        <f>SUM(M181:M184)</f>
        <v>173</v>
      </c>
      <c r="N185" s="221">
        <f>M185/B185*100</f>
        <v>2.9658837647865592</v>
      </c>
      <c r="O185" s="242">
        <f>SUM(O181:O184)</f>
        <v>1229</v>
      </c>
      <c r="P185" s="226">
        <f>O185/B185*100</f>
        <v>21.069775415738043</v>
      </c>
      <c r="Q185" s="243">
        <f>SUM(Q181:Q184)</f>
        <v>1208</v>
      </c>
      <c r="R185" s="221">
        <f>Q185/B185*100</f>
        <v>20.709754843133894</v>
      </c>
      <c r="S185" s="242">
        <f>SUM(S181:S184)</f>
        <v>4607</v>
      </c>
      <c r="T185" s="221">
        <f>S185/B185*100</f>
        <v>78.98165609463398</v>
      </c>
      <c r="U185" s="8"/>
    </row>
    <row r="186" spans="1:22" ht="14.25">
      <c r="A186" s="244"/>
      <c r="B186" s="245"/>
      <c r="C186" s="246"/>
      <c r="D186" s="246"/>
      <c r="E186" s="246"/>
      <c r="F186" s="246"/>
      <c r="G186" s="246"/>
      <c r="H186" s="246"/>
      <c r="I186" s="247"/>
      <c r="J186" s="246"/>
      <c r="K186" s="247"/>
      <c r="L186" s="246"/>
      <c r="M186" s="247"/>
      <c r="N186" s="246"/>
      <c r="Q186" s="248"/>
      <c r="R186" s="39"/>
      <c r="S186" s="248"/>
      <c r="T186" s="39"/>
      <c r="U186" s="8"/>
      <c r="V186" s="249"/>
    </row>
    <row r="187" spans="1:21" ht="12.75" customHeight="1">
      <c r="A187" s="250" t="s">
        <v>162</v>
      </c>
      <c r="B187" s="251"/>
      <c r="C187" s="251"/>
      <c r="D187" s="251"/>
      <c r="E187" s="251"/>
      <c r="F187" s="251"/>
      <c r="G187" s="251"/>
      <c r="H187" s="251"/>
      <c r="I187" s="251"/>
      <c r="J187" s="252"/>
      <c r="K187" s="251"/>
      <c r="L187" s="251"/>
      <c r="M187" s="251"/>
      <c r="N187" s="252"/>
      <c r="P187" s="253"/>
      <c r="Q187" s="251"/>
      <c r="R187" s="251"/>
      <c r="S187" s="251"/>
      <c r="T187" s="254"/>
      <c r="U187" s="8"/>
    </row>
    <row r="188" spans="1:20" ht="12" customHeight="1">
      <c r="A188" s="250" t="s">
        <v>163</v>
      </c>
      <c r="B188" s="251"/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Q188" s="251"/>
      <c r="R188" s="251"/>
      <c r="S188" s="251"/>
      <c r="T188" s="254"/>
    </row>
    <row r="189" spans="1:19" ht="14.25">
      <c r="A189" s="255" t="s">
        <v>164</v>
      </c>
      <c r="G189" s="8"/>
      <c r="H189" s="256"/>
      <c r="I189" s="257"/>
      <c r="J189" s="256"/>
      <c r="K189" s="257"/>
      <c r="L189" s="256"/>
      <c r="M189" s="257"/>
      <c r="N189" s="256"/>
      <c r="Q189" s="258"/>
      <c r="R189" s="8"/>
      <c r="S189" s="8"/>
    </row>
    <row r="190" spans="7:19" ht="14.25">
      <c r="G190" s="8"/>
      <c r="H190" s="256"/>
      <c r="I190" s="257"/>
      <c r="J190" s="256"/>
      <c r="K190" s="257"/>
      <c r="L190" s="256"/>
      <c r="M190" s="257"/>
      <c r="N190" s="256"/>
      <c r="Q190" s="258"/>
      <c r="R190" s="8"/>
      <c r="S190" s="8"/>
    </row>
    <row r="191" spans="7:19" ht="14.25">
      <c r="G191" s="8"/>
      <c r="H191" s="256"/>
      <c r="I191" s="257"/>
      <c r="J191" s="256"/>
      <c r="K191" s="257"/>
      <c r="L191" s="256"/>
      <c r="M191" s="257"/>
      <c r="N191" s="256"/>
      <c r="Q191" s="258"/>
      <c r="R191" s="8"/>
      <c r="S191" s="8"/>
    </row>
    <row r="192" spans="7:19" ht="14.25">
      <c r="G192" s="8"/>
      <c r="H192" s="256"/>
      <c r="I192" s="257"/>
      <c r="J192" s="256"/>
      <c r="K192" s="257"/>
      <c r="L192" s="256"/>
      <c r="M192" s="257"/>
      <c r="N192" s="256"/>
      <c r="Q192" s="258"/>
      <c r="R192" s="8"/>
      <c r="S192" s="8"/>
    </row>
    <row r="193" spans="7:19" ht="14.25">
      <c r="G193" s="8"/>
      <c r="H193" s="258"/>
      <c r="I193" s="8"/>
      <c r="J193" s="258"/>
      <c r="K193" s="8"/>
      <c r="L193" s="258"/>
      <c r="M193" s="8"/>
      <c r="N193" s="258"/>
      <c r="Q193" s="258"/>
      <c r="R193" s="8"/>
      <c r="S193" s="8"/>
    </row>
    <row r="194" spans="7:19" ht="14.25">
      <c r="G194" s="8"/>
      <c r="H194" s="8"/>
      <c r="I194" s="8"/>
      <c r="J194" s="8"/>
      <c r="K194" s="8"/>
      <c r="L194" s="8"/>
      <c r="M194" s="8"/>
      <c r="N194" s="8"/>
      <c r="Q194" s="8"/>
      <c r="R194" s="8"/>
      <c r="S194" s="8"/>
    </row>
  </sheetData>
  <sheetProtection/>
  <mergeCells count="13">
    <mergeCell ref="O3:P3"/>
    <mergeCell ref="Q3:R3"/>
    <mergeCell ref="S3:T3"/>
    <mergeCell ref="A1:T1"/>
    <mergeCell ref="A2:A4"/>
    <mergeCell ref="C2:P2"/>
    <mergeCell ref="Q2:T2"/>
    <mergeCell ref="C3:D3"/>
    <mergeCell ref="E3:F3"/>
    <mergeCell ref="G3:H3"/>
    <mergeCell ref="I3:J3"/>
    <mergeCell ref="K3:L3"/>
    <mergeCell ref="M3:N3"/>
  </mergeCells>
  <printOptions/>
  <pageMargins left="0.2" right="0.2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2012-06-12T14:37:48Z</cp:lastPrinted>
  <dcterms:created xsi:type="dcterms:W3CDTF">2012-06-12T14:36:10Z</dcterms:created>
  <dcterms:modified xsi:type="dcterms:W3CDTF">2012-06-12T15:25:48Z</dcterms:modified>
  <cp:category/>
  <cp:version/>
  <cp:contentType/>
  <cp:contentStatus/>
</cp:coreProperties>
</file>